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28350" windowHeight="13185"/>
  </bookViews>
  <sheets>
    <sheet name="業績点検" sheetId="1" r:id="rId1"/>
  </sheets>
  <definedNames>
    <definedName name="_xlnm.Print_Titles" localSheetId="0">業績点検!$A:$E</definedName>
  </definedNames>
  <calcPr calcId="145621"/>
</workbook>
</file>

<file path=xl/calcChain.xml><?xml version="1.0" encoding="utf-8"?>
<calcChain xmlns="http://schemas.openxmlformats.org/spreadsheetml/2006/main">
  <c r="V11" i="1" l="1"/>
  <c r="V12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 s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I11" i="1"/>
  <c r="L11" i="1"/>
  <c r="M11" i="1"/>
  <c r="R11" i="1"/>
  <c r="S11" i="1"/>
  <c r="I12" i="1"/>
  <c r="R12" i="1"/>
  <c r="S12" i="1"/>
  <c r="I13" i="1"/>
  <c r="R13" i="1"/>
  <c r="S13" i="1"/>
  <c r="I14" i="1"/>
  <c r="R14" i="1"/>
  <c r="S14" i="1"/>
  <c r="I15" i="1"/>
  <c r="R15" i="1"/>
  <c r="S15" i="1"/>
  <c r="I16" i="1"/>
  <c r="L16" i="1"/>
  <c r="M16" i="1"/>
  <c r="R16" i="1"/>
  <c r="S16" i="1"/>
  <c r="I17" i="1"/>
  <c r="L17" i="1"/>
  <c r="M17" i="1"/>
  <c r="S17" i="1"/>
  <c r="I18" i="1"/>
  <c r="L18" i="1"/>
  <c r="M18" i="1"/>
  <c r="S18" i="1"/>
  <c r="I19" i="1"/>
  <c r="L19" i="1"/>
  <c r="M19" i="1"/>
  <c r="S19" i="1"/>
  <c r="I20" i="1"/>
  <c r="L20" i="1"/>
  <c r="M20" i="1"/>
  <c r="S20" i="1"/>
  <c r="I21" i="1"/>
  <c r="L21" i="1"/>
  <c r="M21" i="1"/>
  <c r="S21" i="1"/>
  <c r="I22" i="1"/>
  <c r="L22" i="1"/>
  <c r="M22" i="1"/>
  <c r="S22" i="1"/>
  <c r="I23" i="1"/>
  <c r="L23" i="1"/>
  <c r="M23" i="1"/>
  <c r="S23" i="1"/>
  <c r="I24" i="1"/>
  <c r="L24" i="1"/>
  <c r="M24" i="1"/>
  <c r="S24" i="1"/>
  <c r="I25" i="1"/>
  <c r="L25" i="1"/>
  <c r="M25" i="1"/>
  <c r="S25" i="1"/>
  <c r="I26" i="1"/>
  <c r="L26" i="1"/>
  <c r="M26" i="1"/>
  <c r="S26" i="1"/>
  <c r="I27" i="1"/>
  <c r="L27" i="1"/>
  <c r="M27" i="1"/>
  <c r="S27" i="1"/>
  <c r="I28" i="1"/>
  <c r="I29" i="1" s="1"/>
  <c r="L28" i="1"/>
  <c r="M28" i="1"/>
  <c r="S28" i="1"/>
  <c r="F29" i="1"/>
  <c r="I51" i="1"/>
  <c r="I55" i="1" l="1"/>
  <c r="I54" i="1"/>
  <c r="I53" i="1"/>
  <c r="I52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AF29" i="1"/>
  <c r="AE29" i="1"/>
  <c r="AD29" i="1"/>
  <c r="AC29" i="1"/>
  <c r="Z29" i="1"/>
  <c r="Y29" i="1"/>
  <c r="X29" i="1"/>
  <c r="W29" i="1"/>
  <c r="U29" i="1"/>
  <c r="T29" i="1"/>
  <c r="S29" i="1"/>
  <c r="R29" i="1"/>
  <c r="Q29" i="1"/>
  <c r="P29" i="1"/>
  <c r="O29" i="1"/>
  <c r="N29" i="1"/>
  <c r="M29" i="1"/>
  <c r="L29" i="1"/>
  <c r="K29" i="1"/>
  <c r="J29" i="1"/>
  <c r="H29" i="1"/>
  <c r="G29" i="1"/>
  <c r="AB42" i="1"/>
  <c r="AA42" i="1"/>
  <c r="S42" i="1"/>
  <c r="M42" i="1"/>
  <c r="L42" i="1"/>
  <c r="AB36" i="1"/>
  <c r="AA36" i="1"/>
  <c r="S36" i="1"/>
  <c r="M36" i="1"/>
  <c r="L36" i="1"/>
  <c r="AB55" i="1" l="1"/>
  <c r="AA55" i="1"/>
  <c r="S55" i="1"/>
  <c r="M55" i="1"/>
  <c r="L55" i="1"/>
  <c r="AB54" i="1"/>
  <c r="AA54" i="1"/>
  <c r="S54" i="1"/>
  <c r="M54" i="1"/>
  <c r="L54" i="1"/>
  <c r="AB53" i="1"/>
  <c r="AA53" i="1"/>
  <c r="S53" i="1"/>
  <c r="M53" i="1"/>
  <c r="L53" i="1"/>
  <c r="AB52" i="1"/>
  <c r="AA52" i="1"/>
  <c r="S52" i="1"/>
  <c r="M52" i="1"/>
  <c r="L52" i="1"/>
  <c r="AB51" i="1"/>
  <c r="AA51" i="1"/>
  <c r="S51" i="1"/>
  <c r="M51" i="1"/>
  <c r="L51" i="1"/>
  <c r="AB50" i="1"/>
  <c r="AA50" i="1"/>
  <c r="S50" i="1"/>
  <c r="M50" i="1"/>
  <c r="L50" i="1"/>
  <c r="AB49" i="1"/>
  <c r="AA49" i="1"/>
  <c r="S49" i="1"/>
  <c r="M49" i="1"/>
  <c r="L49" i="1"/>
  <c r="AB48" i="1"/>
  <c r="AA48" i="1"/>
  <c r="S48" i="1"/>
  <c r="M48" i="1"/>
  <c r="L48" i="1"/>
  <c r="AB47" i="1"/>
  <c r="AA47" i="1"/>
  <c r="S47" i="1"/>
  <c r="M47" i="1"/>
  <c r="L47" i="1"/>
  <c r="AB46" i="1"/>
  <c r="AA46" i="1"/>
  <c r="S46" i="1"/>
  <c r="M46" i="1"/>
  <c r="L46" i="1"/>
  <c r="AB45" i="1"/>
  <c r="AA45" i="1"/>
  <c r="S45" i="1"/>
  <c r="M45" i="1"/>
  <c r="L45" i="1"/>
  <c r="AB44" i="1"/>
  <c r="AA44" i="1"/>
  <c r="S44" i="1"/>
  <c r="M44" i="1"/>
  <c r="L44" i="1"/>
  <c r="AB43" i="1"/>
  <c r="AA43" i="1"/>
  <c r="S43" i="1"/>
  <c r="M43" i="1"/>
  <c r="L43" i="1"/>
  <c r="AB41" i="1"/>
  <c r="AA41" i="1"/>
  <c r="S41" i="1"/>
  <c r="M41" i="1"/>
  <c r="L41" i="1"/>
  <c r="AB40" i="1"/>
  <c r="AA40" i="1"/>
  <c r="S40" i="1"/>
  <c r="M40" i="1"/>
  <c r="L40" i="1"/>
  <c r="AB39" i="1"/>
  <c r="AA39" i="1"/>
  <c r="S39" i="1"/>
  <c r="M39" i="1"/>
  <c r="L39" i="1"/>
  <c r="AB38" i="1"/>
  <c r="AA38" i="1"/>
  <c r="S38" i="1"/>
  <c r="M38" i="1"/>
  <c r="L38" i="1"/>
  <c r="AB37" i="1"/>
  <c r="AA37" i="1"/>
  <c r="S37" i="1"/>
  <c r="M37" i="1"/>
  <c r="L37" i="1"/>
  <c r="AB35" i="1"/>
  <c r="AA35" i="1"/>
  <c r="S35" i="1"/>
  <c r="M35" i="1"/>
  <c r="L35" i="1"/>
  <c r="AB34" i="1"/>
  <c r="AA34" i="1"/>
  <c r="S34" i="1"/>
  <c r="M34" i="1"/>
  <c r="L34" i="1"/>
  <c r="AB33" i="1"/>
  <c r="AA33" i="1"/>
  <c r="S33" i="1"/>
  <c r="M33" i="1"/>
  <c r="L33" i="1"/>
  <c r="AB32" i="1"/>
  <c r="AA32" i="1"/>
  <c r="S32" i="1"/>
  <c r="M32" i="1"/>
  <c r="L32" i="1"/>
  <c r="AB31" i="1"/>
  <c r="AA31" i="1"/>
  <c r="S31" i="1"/>
  <c r="M31" i="1"/>
  <c r="L31" i="1"/>
  <c r="AB30" i="1"/>
  <c r="AA30" i="1"/>
  <c r="S30" i="1"/>
  <c r="M30" i="1"/>
  <c r="L30" i="1"/>
  <c r="AB28" i="1"/>
  <c r="AB29" i="1" s="1"/>
  <c r="AA28" i="1"/>
  <c r="AA29" i="1" s="1"/>
  <c r="AB27" i="1"/>
  <c r="AA27" i="1"/>
  <c r="AB26" i="1"/>
  <c r="AA26" i="1"/>
  <c r="AB25" i="1"/>
  <c r="AA25" i="1"/>
  <c r="AB24" i="1"/>
  <c r="AA24" i="1"/>
  <c r="AB23" i="1"/>
  <c r="AA23" i="1"/>
  <c r="AB22" i="1"/>
  <c r="AA22" i="1"/>
  <c r="AB21" i="1"/>
  <c r="AA21" i="1"/>
  <c r="AB20" i="1"/>
  <c r="AA20" i="1"/>
  <c r="AB19" i="1"/>
  <c r="AA19" i="1"/>
  <c r="AB18" i="1"/>
  <c r="AA18" i="1"/>
  <c r="AB16" i="1"/>
  <c r="Z14" i="1"/>
  <c r="AA14" i="1" s="1"/>
  <c r="Z13" i="1"/>
  <c r="AA13" i="1" s="1"/>
  <c r="Z12" i="1"/>
  <c r="Z11" i="1"/>
  <c r="AB13" i="1" l="1"/>
  <c r="AB11" i="1"/>
  <c r="AB14" i="1"/>
  <c r="AA12" i="1"/>
  <c r="AB12" i="1"/>
  <c r="AA11" i="1"/>
  <c r="AB17" i="1"/>
  <c r="AA17" i="1"/>
  <c r="AA16" i="1" l="1"/>
</calcChain>
</file>

<file path=xl/sharedStrings.xml><?xml version="1.0" encoding="utf-8"?>
<sst xmlns="http://schemas.openxmlformats.org/spreadsheetml/2006/main" count="301" uniqueCount="154">
  <si>
    <t>内容</t>
  </si>
  <si>
    <t>業績実績</t>
  </si>
  <si>
    <t>着地予測</t>
  </si>
  <si>
    <t>会計期間</t>
  </si>
  <si>
    <t>当月</t>
  </si>
  <si>
    <t>月次累計</t>
  </si>
  <si>
    <t>ランク</t>
  </si>
  <si>
    <t>Ｐ</t>
  </si>
  <si>
    <t>Ｆ</t>
  </si>
  <si>
    <t>集計項目</t>
  </si>
  <si>
    <t>予算</t>
  </si>
  <si>
    <t>実績</t>
  </si>
  <si>
    <t>差異</t>
  </si>
  <si>
    <t>執行率</t>
  </si>
  <si>
    <t>受注</t>
  </si>
  <si>
    <t>売上</t>
  </si>
  <si>
    <t>仕掛</t>
  </si>
  <si>
    <t>M¥</t>
  </si>
  <si>
    <t>予備費</t>
  </si>
  <si>
    <t>直接</t>
  </si>
  <si>
    <t>利益</t>
  </si>
  <si>
    <t>％</t>
  </si>
  <si>
    <t>総利益</t>
  </si>
  <si>
    <t>営業</t>
  </si>
  <si>
    <t>要員</t>
  </si>
  <si>
    <t>待機</t>
  </si>
  <si>
    <t>間接</t>
  </si>
  <si>
    <t>ＢＰ</t>
  </si>
  <si>
    <t>参考 業績分析No</t>
  </si>
  <si>
    <t>Ｆ～Ｃ</t>
  </si>
  <si>
    <t>Ｆ～Ｘ</t>
  </si>
  <si>
    <t>13</t>
  </si>
  <si>
    <t>14</t>
  </si>
  <si>
    <t>15</t>
  </si>
  <si>
    <t>16</t>
  </si>
  <si>
    <t>人件費</t>
    <rPh sb="0" eb="3">
      <t>ジンケンヒ</t>
    </rPh>
    <phoneticPr fontId="3"/>
  </si>
  <si>
    <t>（原価）</t>
    <rPh sb="1" eb="3">
      <t>ゲンカ</t>
    </rPh>
    <phoneticPr fontId="3"/>
  </si>
  <si>
    <t>業績点検</t>
    <rPh sb="0" eb="2">
      <t>ギョウセキ</t>
    </rPh>
    <rPh sb="2" eb="4">
      <t>テンケン</t>
    </rPh>
    <phoneticPr fontId="3"/>
  </si>
  <si>
    <t>Ｘ</t>
    <phoneticPr fontId="3"/>
  </si>
  <si>
    <t>引合</t>
    <rPh sb="0" eb="2">
      <t>ヒキアイ</t>
    </rPh>
    <phoneticPr fontId="3"/>
  </si>
  <si>
    <t>潜在</t>
    <rPh sb="0" eb="2">
      <t>センザイ</t>
    </rPh>
    <phoneticPr fontId="3"/>
  </si>
  <si>
    <t>総量</t>
    <rPh sb="0" eb="2">
      <t>ソウリョウ</t>
    </rPh>
    <phoneticPr fontId="3"/>
  </si>
  <si>
    <t>計画</t>
    <rPh sb="0" eb="2">
      <t>ケイカク</t>
    </rPh>
    <phoneticPr fontId="3"/>
  </si>
  <si>
    <t>金額</t>
    <rPh sb="0" eb="2">
      <t>キンガク</t>
    </rPh>
    <phoneticPr fontId="3"/>
  </si>
  <si>
    <t>利益率</t>
    <rPh sb="0" eb="2">
      <t>リエキ</t>
    </rPh>
    <rPh sb="2" eb="3">
      <t>リツ</t>
    </rPh>
    <phoneticPr fontId="3"/>
  </si>
  <si>
    <t>Ｆ～Ｅ</t>
    <phoneticPr fontId="3"/>
  </si>
  <si>
    <t>12</t>
  </si>
  <si>
    <t>1</t>
    <phoneticPr fontId="3"/>
  </si>
  <si>
    <t>2</t>
    <phoneticPr fontId="3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</si>
  <si>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</si>
  <si>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</si>
  <si>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</si>
  <si>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</si>
  <si>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</si>
  <si>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</si>
  <si>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</si>
  <si>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</si>
  <si>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</si>
  <si>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</si>
  <si>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</si>
  <si>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</si>
  <si>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</si>
  <si>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</si>
  <si>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</si>
  <si>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</si>
  <si>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</si>
  <si>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</si>
  <si>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</si>
  <si>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</si>
  <si>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</si>
  <si>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</si>
  <si>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</si>
  <si>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</si>
  <si>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</si>
  <si>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</si>
  <si>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</si>
  <si>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</si>
  <si>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</si>
  <si>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</si>
  <si>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</si>
  <si>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</si>
  <si>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</si>
  <si>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</si>
  <si>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</si>
  <si>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</si>
  <si>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直接</t>
    <phoneticPr fontId="3"/>
  </si>
  <si>
    <t>ＢＰ費</t>
  </si>
  <si>
    <t>ＨＷ・ＳＷ仕入</t>
  </si>
  <si>
    <t>物件費等</t>
  </si>
  <si>
    <t>間接</t>
    <rPh sb="0" eb="2">
      <t>カンセツ</t>
    </rPh>
    <phoneticPr fontId="3"/>
  </si>
  <si>
    <t>販管</t>
    <rPh sb="0" eb="2">
      <t>ハンカン</t>
    </rPh>
    <phoneticPr fontId="3"/>
  </si>
  <si>
    <t>仕掛増減</t>
    <phoneticPr fontId="3"/>
  </si>
  <si>
    <t>（原価計）</t>
    <rPh sb="1" eb="3">
      <t>ゲンカ</t>
    </rPh>
    <rPh sb="3" eb="4">
      <t>ケイ</t>
    </rPh>
    <phoneticPr fontId="3"/>
  </si>
  <si>
    <t>（間接計）</t>
    <rPh sb="1" eb="3">
      <t>カンセツ</t>
    </rPh>
    <rPh sb="3" eb="4">
      <t>ケイ</t>
    </rPh>
    <phoneticPr fontId="3"/>
  </si>
  <si>
    <t>金額</t>
    <rPh sb="0" eb="2">
      <t>キンガク</t>
    </rPh>
    <phoneticPr fontId="3"/>
  </si>
  <si>
    <t>人数</t>
    <rPh sb="0" eb="2">
      <t>ニンズウ</t>
    </rPh>
    <phoneticPr fontId="3"/>
  </si>
  <si>
    <t>Ｆ～Ｃ</t>
    <phoneticPr fontId="3"/>
  </si>
  <si>
    <t>見通し</t>
    <rPh sb="0" eb="2">
      <t>ミトオ</t>
    </rPh>
    <phoneticPr fontId="3"/>
  </si>
  <si>
    <t>見通し
差異</t>
    <rPh sb="0" eb="2">
      <t>ミトオ</t>
    </rPh>
    <phoneticPr fontId="3"/>
  </si>
  <si>
    <t>予測</t>
    <rPh sb="0" eb="2">
      <t>ヨソク</t>
    </rPh>
    <phoneticPr fontId="3"/>
  </si>
  <si>
    <t>予測
差異</t>
    <rPh sb="0" eb="2">
      <t>ヨソク</t>
    </rPh>
    <phoneticPr fontId="3"/>
  </si>
  <si>
    <t>予測Ａ</t>
    <rPh sb="0" eb="2">
      <t>ヨソク</t>
    </rPh>
    <phoneticPr fontId="3"/>
  </si>
  <si>
    <t>ローリング総量</t>
    <phoneticPr fontId="3"/>
  </si>
  <si>
    <t>点検項目</t>
    <rPh sb="0" eb="2">
      <t>テンケン</t>
    </rPh>
    <rPh sb="2" eb="4">
      <t>コウモク</t>
    </rPh>
    <phoneticPr fontId="3"/>
  </si>
  <si>
    <t>案件総量と売上規模</t>
    <phoneticPr fontId="3"/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</si>
  <si>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</si>
  <si>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</si>
  <si>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</si>
  <si>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</si>
  <si>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</si>
  <si>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</si>
  <si>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</si>
  <si>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</si>
  <si>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</si>
  <si>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</si>
  <si>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</si>
  <si>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</si>
  <si>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合計</t>
    <rPh sb="0" eb="2">
      <t>ゴウケイ</t>
    </rPh>
    <phoneticPr fontId="3"/>
  </si>
  <si>
    <t>当期の業績分析や着地予測</t>
    <rPh sb="3" eb="5">
      <t>ギョウセキ</t>
    </rPh>
    <rPh sb="5" eb="7">
      <t>ブンセキ</t>
    </rPh>
    <rPh sb="8" eb="10">
      <t>チャクチ</t>
    </rPh>
    <rPh sb="10" eb="12">
      <t>ヨソク</t>
    </rPh>
    <phoneticPr fontId="3"/>
  </si>
  <si>
    <t>総量</t>
    <phoneticPr fontId="3"/>
  </si>
  <si>
    <t>見通し</t>
    <phoneticPr fontId="3"/>
  </si>
  <si>
    <t>Ｆ</t>
    <phoneticPr fontId="3"/>
  </si>
  <si>
    <t>[Ｆ～Ｅ]</t>
    <phoneticPr fontId="3"/>
  </si>
  <si>
    <t>Ｂ～Ｘ</t>
    <phoneticPr fontId="3"/>
  </si>
  <si>
    <t>内示、優位</t>
    <rPh sb="3" eb="5">
      <t>ユウイ</t>
    </rPh>
    <phoneticPr fontId="3"/>
  </si>
  <si>
    <t>（販管計）</t>
    <rPh sb="3" eb="4">
      <t>ケイ</t>
    </rPh>
    <phoneticPr fontId="3"/>
  </si>
  <si>
    <t>1</t>
    <phoneticPr fontId="3"/>
  </si>
  <si>
    <t>2</t>
    <phoneticPr fontId="3"/>
  </si>
  <si>
    <t>販管</t>
    <rPh sb="0" eb="2">
      <t>ハンカン</t>
    </rPh>
    <phoneticPr fontId="3"/>
  </si>
  <si>
    <t>その他</t>
    <phoneticPr fontId="3"/>
  </si>
  <si>
    <t>確認用</t>
    <rPh sb="0" eb="2">
      <t>カクニン</t>
    </rPh>
    <rPh sb="2" eb="3">
      <t>ヨウ</t>
    </rPh>
    <phoneticPr fontId="3"/>
  </si>
  <si>
    <t>提案-引合</t>
    <rPh sb="0" eb="2">
      <t>テイアン</t>
    </rPh>
    <rPh sb="3" eb="5">
      <t>ヒキアイ</t>
    </rPh>
    <phoneticPr fontId="3"/>
  </si>
  <si>
    <t>四半期業績予測</t>
    <phoneticPr fontId="3"/>
  </si>
  <si>
    <t>Ｐ</t>
    <phoneticPr fontId="3"/>
  </si>
  <si>
    <t>Ｄ～Ｅ</t>
    <phoneticPr fontId="3"/>
  </si>
  <si>
    <t>Ｘ</t>
    <phoneticPr fontId="3"/>
  </si>
  <si>
    <t>提案</t>
    <phoneticPr fontId="3"/>
  </si>
  <si>
    <t>Ｃ</t>
    <phoneticPr fontId="3"/>
  </si>
  <si>
    <t>実績、内示</t>
    <rPh sb="0" eb="2">
      <t>ジッセキ</t>
    </rPh>
    <phoneticPr fontId="3"/>
  </si>
  <si>
    <t>Ｄ</t>
    <phoneticPr fontId="3"/>
  </si>
  <si>
    <t>Ｅ</t>
    <phoneticPr fontId="3"/>
  </si>
  <si>
    <t>(潜在)</t>
    <rPh sb="1" eb="3">
      <t>センザイ</t>
    </rPh>
    <phoneticPr fontId="3"/>
  </si>
  <si>
    <t>.</t>
    <phoneticPr fontId="3"/>
  </si>
  <si>
    <t>Ｆ,Ｂ</t>
    <phoneticPr fontId="3"/>
  </si>
  <si>
    <t>　　　@単価　　　　</t>
    <phoneticPr fontId="3"/>
  </si>
  <si>
    <t>　　　@単価</t>
    <phoneticPr fontId="3"/>
  </si>
  <si>
    <r>
      <t>四半期累計</t>
    </r>
    <r>
      <rPr>
        <b/>
        <sz val="8"/>
        <color theme="0"/>
        <rFont val="BIZ UDゴシック"/>
        <family val="3"/>
        <charset val="128"/>
      </rPr>
      <t>（第n四半期）</t>
    </r>
    <rPh sb="6" eb="7">
      <t>ダイ</t>
    </rPh>
    <rPh sb="8" eb="11">
      <t>シハンキ</t>
    </rPh>
    <phoneticPr fontId="3"/>
  </si>
  <si>
    <r>
      <t>四半期累計</t>
    </r>
    <r>
      <rPr>
        <b/>
        <sz val="8"/>
        <color theme="0"/>
        <rFont val="BIZ UDゴシック"/>
        <family val="3"/>
        <charset val="128"/>
      </rPr>
      <t>（第n+1～n+4四半期）</t>
    </r>
    <rPh sb="3" eb="5">
      <t>ルイケイ</t>
    </rPh>
    <phoneticPr fontId="3"/>
  </si>
  <si>
    <t>執行率</t>
    <phoneticPr fontId="3"/>
  </si>
  <si>
    <r>
      <t>半期または年度</t>
    </r>
    <r>
      <rPr>
        <b/>
        <sz val="8"/>
        <color theme="0"/>
        <rFont val="BIZ UDゴシック"/>
        <family val="3"/>
        <charset val="128"/>
      </rPr>
      <t>（半期報告:４月から８月、年度報告:９月以降）</t>
    </r>
    <rPh sb="14" eb="15">
      <t>ガツ</t>
    </rPh>
    <rPh sb="18" eb="19">
      <t>ガツ</t>
    </rPh>
    <rPh sb="26" eb="27">
      <t>ガツ</t>
    </rPh>
    <rPh sb="27" eb="29">
      <t>イコウ</t>
    </rPh>
    <phoneticPr fontId="3"/>
  </si>
  <si>
    <t>生産高</t>
    <phoneticPr fontId="3"/>
  </si>
  <si>
    <t>ＢＰ費(派遣)</t>
    <rPh sb="4" eb="6">
      <t>ハケン</t>
    </rPh>
    <phoneticPr fontId="3"/>
  </si>
  <si>
    <r>
      <t>Ｘ</t>
    </r>
    <r>
      <rPr>
        <b/>
        <sz val="6"/>
        <color theme="0"/>
        <rFont val="BIZ UDゴシック"/>
        <family val="3"/>
        <charset val="128"/>
      </rPr>
      <t>(参考)</t>
    </r>
    <phoneticPr fontId="3"/>
  </si>
  <si>
    <t xml:space="preserve">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</si>
</sst>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¥&quot;#,##0;[Red]&quot;¥&quot;\-#,##0"/>
    <numFmt numFmtId="176" formatCode="#,##0;\-#,##0;&quot;-&quot;"/>
    <numFmt numFmtId="177" formatCode="\(#,##0.000\);[Red]\(\-#,##0.000\)"/>
    <numFmt numFmtId="178" formatCode="\(0%\)"/>
    <numFmt numFmtId="179" formatCode="\(#,##0.0\);[Red]\(\-#,##0.0\)"/>
    <numFmt numFmtId="180" formatCode="#,##0.000;[Red]\-#,##0.000"/>
    <numFmt numFmtId="181" formatCode="#,##0.0;[Red]\-#,##0.0"/>
  </numFmts>
  <fonts count="3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BIZ UD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細明朝体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sz val="10"/>
      <name val="BIZ UDゴシック"/>
      <family val="3"/>
      <charset val="128"/>
    </font>
    <font>
      <b/>
      <sz val="11"/>
      <color theme="0"/>
      <name val="BIZ UD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1"/>
      <color indexed="17"/>
      <name val="ＭＳ Ｐゴシック"/>
      <family val="3"/>
      <charset val="128"/>
    </font>
    <font>
      <sz val="10"/>
      <color theme="0"/>
      <name val="BIZ UDゴシック"/>
      <family val="3"/>
      <charset val="128"/>
    </font>
    <font>
      <b/>
      <sz val="10"/>
      <color theme="0"/>
      <name val="BIZ UDゴシック"/>
      <family val="3"/>
      <charset val="128"/>
    </font>
    <font>
      <sz val="6"/>
      <color theme="0" tint="-0.499984740745262"/>
      <name val="BIZ UDゴシック"/>
      <family val="3"/>
      <charset val="128"/>
    </font>
    <font>
      <sz val="6"/>
      <name val="BIZ UDゴシック"/>
      <family val="3"/>
      <charset val="128"/>
    </font>
    <font>
      <sz val="9"/>
      <color theme="0"/>
      <name val="BIZ UDゴシック"/>
      <family val="3"/>
      <charset val="128"/>
    </font>
    <font>
      <b/>
      <sz val="9"/>
      <color theme="0"/>
      <name val="BIZ UDゴシック"/>
      <family val="3"/>
      <charset val="128"/>
    </font>
    <font>
      <b/>
      <sz val="8"/>
      <color theme="0"/>
      <name val="BIZ UDゴシック"/>
      <family val="3"/>
      <charset val="128"/>
    </font>
    <font>
      <b/>
      <sz val="6"/>
      <color theme="0"/>
      <name val="BIZ UDゴシック"/>
      <family val="3"/>
      <charset val="128"/>
    </font>
  </fonts>
  <fills count="32">
    <fill>
      <patternFill patternType="none"/>
    </fill>
    <fill>
      <patternFill patternType="gray125"/>
    </fill>
    <fill>
      <patternFill patternType="gray0625">
        <fgColor indexed="23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6" tint="0.59996337778862885"/>
        <bgColor indexed="64"/>
      </patternFill>
    </fill>
  </fills>
  <borders count="8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thin">
        <color theme="2" tint="-0.24994659260841701"/>
      </right>
      <top style="medium">
        <color theme="2" tint="-0.499984740745262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theme="2" tint="-0.499984740745262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medium">
        <color theme="2" tint="-0.499984740745262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medium">
        <color theme="2" tint="-0.499984740745262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medium">
        <color theme="2" tint="-0.499984740745262"/>
      </top>
      <bottom/>
      <diagonal/>
    </border>
    <border>
      <left style="medium">
        <color theme="2" tint="-0.499984740745262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medium">
        <color theme="2" tint="-0.499984740745262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2" tint="-0.499984740745262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2" tint="-0.499984740745262"/>
      </right>
      <top style="thin">
        <color theme="2" tint="-0.24994659260841701"/>
      </top>
      <bottom/>
      <diagonal/>
    </border>
    <border>
      <left style="medium">
        <color theme="2" tint="-0.499984740745262"/>
      </left>
      <right/>
      <top/>
      <bottom/>
      <diagonal/>
    </border>
    <border>
      <left style="medium">
        <color theme="2" tint="-0.499984740745262"/>
      </left>
      <right style="thin">
        <color theme="2" tint="-0.24994659260841701"/>
      </right>
      <top/>
      <bottom/>
      <diagonal/>
    </border>
    <border>
      <left style="medium">
        <color theme="2" tint="-0.499984740745262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medium">
        <color theme="2" tint="-0.499984740745262"/>
      </left>
      <right style="thin">
        <color theme="2" tint="-0.24994659260841701"/>
      </right>
      <top style="thin">
        <color theme="2" tint="-0.24994659260841701"/>
      </top>
      <bottom style="medium">
        <color theme="2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medium">
        <color theme="2" tint="-0.499984740745262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medium">
        <color theme="2" tint="-0.499984740745262"/>
      </bottom>
      <diagonal/>
    </border>
    <border>
      <left/>
      <right style="thin">
        <color theme="2" tint="-0.24994659260841701"/>
      </right>
      <top/>
      <bottom style="medium">
        <color theme="2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medium">
        <color theme="2" tint="-0.499984740745262"/>
      </bottom>
      <diagonal/>
    </border>
    <border>
      <left style="thin">
        <color theme="2" tint="-0.24994659260841701"/>
      </left>
      <right style="medium">
        <color theme="2" tint="-0.499984740745262"/>
      </right>
      <top/>
      <bottom style="medium">
        <color theme="2" tint="-0.499984740745262"/>
      </bottom>
      <diagonal/>
    </border>
    <border>
      <left style="thin">
        <color theme="2" tint="-0.24994659260841701"/>
      </left>
      <right style="medium">
        <color theme="2" tint="-0.499984740745262"/>
      </right>
      <top style="medium">
        <color theme="2" tint="-0.499984740745262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medium">
        <color theme="2" tint="-0.499984740745262"/>
      </bottom>
      <diagonal/>
    </border>
    <border>
      <left style="thin">
        <color theme="2" tint="-0.24994659260841701"/>
      </left>
      <right style="medium">
        <color theme="2" tint="-0.499984740745262"/>
      </right>
      <top style="thin">
        <color theme="2" tint="-0.24994659260841701"/>
      </top>
      <bottom style="medium">
        <color theme="2" tint="-0.499984740745262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/>
      <right/>
      <top style="medium">
        <color theme="2" tint="-0.499984740745262"/>
      </top>
      <bottom style="thin">
        <color theme="2" tint="-0.24994659260841701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/>
      <right/>
      <top/>
      <bottom style="medium">
        <color theme="2" tint="-0.499984740745262"/>
      </bottom>
      <diagonal/>
    </border>
    <border>
      <left style="medium">
        <color theme="2" tint="-0.499984740745262"/>
      </left>
      <right style="thin">
        <color theme="2" tint="-0.24994659260841701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 style="thin">
        <color theme="2" tint="-0.24994659260841701"/>
      </right>
      <top/>
      <bottom style="medium">
        <color theme="2" tint="-0.499984740745262"/>
      </bottom>
      <diagonal/>
    </border>
    <border>
      <left/>
      <right style="medium">
        <color theme="2" tint="-0.499984740745262"/>
      </right>
      <top style="thin">
        <color theme="2" tint="-0.24994659260841701"/>
      </top>
      <bottom style="medium">
        <color theme="2" tint="-0.499984740745262"/>
      </bottom>
      <diagonal/>
    </border>
    <border>
      <left style="thin">
        <color theme="2" tint="-0.24994659260841701"/>
      </left>
      <right style="medium">
        <color theme="2" tint="-0.499984740745262"/>
      </right>
      <top/>
      <bottom/>
      <diagonal/>
    </border>
    <border>
      <left/>
      <right style="medium">
        <color theme="2" tint="-0.499984740745262"/>
      </right>
      <top style="medium">
        <color theme="2" tint="-0.499984740745262"/>
      </top>
      <bottom style="thin">
        <color theme="2" tint="-0.24994659260841701"/>
      </bottom>
      <diagonal/>
    </border>
    <border>
      <left style="thin">
        <color theme="2" tint="-0.499984740745262"/>
      </left>
      <right style="thin">
        <color theme="2" tint="-0.24994659260841701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24994659260841701"/>
      </left>
      <right/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24994659260841701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24994659260841701"/>
      </right>
      <top style="medium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24994659260841701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24994659260841701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 diagonalUp="1" diagonalDown="1">
      <left style="thin">
        <color theme="2" tint="-0.24994659260841701"/>
      </left>
      <right style="thin">
        <color theme="2" tint="-0.24994659260841701"/>
      </right>
      <top style="medium">
        <color theme="2" tint="-0.499984740745262"/>
      </top>
      <bottom style="thin">
        <color theme="2" tint="-0.24994659260841701"/>
      </bottom>
      <diagonal style="thin">
        <color theme="2" tint="-0.24994659260841701"/>
      </diagonal>
    </border>
    <border diagonalUp="1" diagonalDown="1"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 style="thin">
        <color theme="2" tint="-0.24994659260841701"/>
      </diagonal>
    </border>
    <border diagonalUp="1" diagonalDown="1">
      <left style="medium">
        <color theme="2" tint="-0.499984740745262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 style="thin">
        <color theme="2" tint="-0.24994659260841701"/>
      </diagonal>
    </border>
    <border diagonalUp="1" diagonalDown="1">
      <left style="thin">
        <color theme="2" tint="-0.24994659260841701"/>
      </left>
      <right style="medium">
        <color theme="2" tint="-0.499984740745262"/>
      </right>
      <top style="medium">
        <color theme="2" tint="-0.499984740745262"/>
      </top>
      <bottom style="thin">
        <color theme="2" tint="-0.24994659260841701"/>
      </bottom>
      <diagonal style="thin">
        <color theme="2" tint="-0.24994659260841701"/>
      </diagonal>
    </border>
    <border>
      <left/>
      <right/>
      <top style="thin">
        <color theme="2" tint="-0.24994659260841701"/>
      </top>
      <bottom style="medium">
        <color theme="2" tint="-0.499984740745262"/>
      </bottom>
      <diagonal/>
    </border>
    <border>
      <left style="medium">
        <color theme="2" tint="-0.499984740745262"/>
      </left>
      <right/>
      <top style="thin">
        <color theme="2" tint="-0.24994659260841701"/>
      </top>
      <bottom style="medium">
        <color theme="2" tint="-0.499984740745262"/>
      </bottom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2" tint="-0.499984740745262"/>
      </right>
      <top/>
      <bottom style="thin">
        <color theme="2" tint="-0.24994659260841701"/>
      </bottom>
      <diagonal/>
    </border>
    <border>
      <left style="medium">
        <color theme="2" tint="-0.499984740745262"/>
      </left>
      <right style="thin">
        <color theme="2" tint="-0.24994659260841701"/>
      </right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499984740745262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2" tint="-0.499984740745262"/>
      </right>
      <top style="thin">
        <color theme="2" tint="-0.499984740745262"/>
      </top>
      <bottom style="thin">
        <color theme="2" tint="-0.24994659260841701"/>
      </bottom>
      <diagonal/>
    </border>
    <border>
      <left style="medium">
        <color theme="2" tint="-0.499984740745262"/>
      </left>
      <right style="thin">
        <color theme="2" tint="-0.24994659260841701"/>
      </right>
      <top style="thin">
        <color theme="2" tint="-0.499984740745262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499984740745262"/>
      </top>
      <bottom style="thin">
        <color theme="2" tint="-0.24994659260841701"/>
      </bottom>
      <diagonal/>
    </border>
    <border>
      <left style="medium">
        <color theme="2" tint="-0.499984740745262"/>
      </left>
      <right style="thin">
        <color theme="2" tint="-0.24994659260841701"/>
      </right>
      <top/>
      <bottom style="thin">
        <color theme="2" tint="-0.499984740745262"/>
      </bottom>
      <diagonal/>
    </border>
    <border>
      <left/>
      <right style="thin">
        <color theme="2" tint="-0.24994659260841701"/>
      </right>
      <top/>
      <bottom style="thin">
        <color theme="2" tint="-0.499984740745262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499984740745262"/>
      </bottom>
      <diagonal/>
    </border>
    <border>
      <left style="thin">
        <color theme="2" tint="-0.24994659260841701"/>
      </left>
      <right style="medium">
        <color theme="2" tint="-0.499984740745262"/>
      </right>
      <top style="thin">
        <color theme="2" tint="-0.24994659260841701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24994659260841701"/>
      </right>
      <top style="thin">
        <color theme="2" tint="-0.24994659260841701"/>
      </top>
      <bottom style="thin">
        <color theme="2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499984740745262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499984740745262"/>
      </bottom>
      <diagonal/>
    </border>
    <border>
      <left/>
      <right style="medium">
        <color theme="2" tint="-0.499984740745262"/>
      </right>
      <top style="thin">
        <color theme="2" tint="-0.24994659260841701"/>
      </top>
      <bottom style="thin">
        <color theme="2" tint="-0.499984740745262"/>
      </bottom>
      <diagonal/>
    </border>
  </borders>
  <cellStyleXfs count="55">
    <xf numFmtId="0" fontId="0" fillId="0" borderId="0">
      <alignment vertical="center"/>
    </xf>
    <xf numFmtId="176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7" fillId="0" borderId="3" applyNumberFormat="0" applyFont="0" applyFill="0" applyBorder="0" applyProtection="0">
      <alignment vertical="top" wrapText="1"/>
    </xf>
    <xf numFmtId="0" fontId="7" fillId="0" borderId="3" applyNumberFormat="0" applyFont="0" applyFill="0" applyBorder="0" applyProtection="0">
      <alignment vertical="center" wrapText="1"/>
    </xf>
    <xf numFmtId="0" fontId="8" fillId="0" borderId="0">
      <alignment vertical="top"/>
    </xf>
    <xf numFmtId="0" fontId="9" fillId="0" borderId="0" applyFill="0" applyAlignment="0">
      <alignment vertical="top"/>
    </xf>
    <xf numFmtId="0" fontId="7" fillId="0" borderId="0" applyNumberFormat="0" applyFont="0" applyBorder="0" applyAlignment="0" applyProtection="0"/>
    <xf numFmtId="0" fontId="7" fillId="2" borderId="0" applyNumberFormat="0" applyFont="0" applyBorder="0" applyAlignment="0" applyProtection="0"/>
    <xf numFmtId="0" fontId="1" fillId="0" borderId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7" borderId="8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" fillId="29" borderId="7" applyNumberFormat="0" applyFon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30" borderId="10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30" borderId="1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7" fillId="14" borderId="10" applyNumberFormat="0" applyAlignment="0" applyProtection="0">
      <alignment vertical="center"/>
    </xf>
    <xf numFmtId="0" fontId="28" fillId="0" borderId="0">
      <alignment vertical="center"/>
    </xf>
    <xf numFmtId="0" fontId="29" fillId="11" borderId="0" applyNumberFormat="0" applyBorder="0" applyAlignment="0" applyProtection="0">
      <alignment vertical="center"/>
    </xf>
  </cellStyleXfs>
  <cellXfs count="230">
    <xf numFmtId="0" fontId="0" fillId="0" borderId="0" xfId="0">
      <alignment vertical="center"/>
    </xf>
    <xf numFmtId="49" fontId="10" fillId="0" borderId="0" xfId="0" applyNumberFormat="1" applyFont="1">
      <alignment vertical="center"/>
    </xf>
    <xf numFmtId="49" fontId="32" fillId="3" borderId="0" xfId="0" applyNumberFormat="1" applyFont="1" applyFill="1" applyAlignment="1">
      <alignment horizontal="center" vertical="center"/>
    </xf>
    <xf numFmtId="49" fontId="33" fillId="0" borderId="0" xfId="0" applyNumberFormat="1" applyFont="1">
      <alignment vertical="center"/>
    </xf>
    <xf numFmtId="0" fontId="11" fillId="4" borderId="0" xfId="0" applyFont="1" applyFill="1" applyAlignment="1">
      <alignment horizontal="center" vertical="center"/>
    </xf>
    <xf numFmtId="0" fontId="31" fillId="5" borderId="45" xfId="0" applyFont="1" applyFill="1" applyBorder="1" applyAlignment="1">
      <alignment vertical="center" wrapText="1"/>
    </xf>
    <xf numFmtId="0" fontId="31" fillId="5" borderId="48" xfId="0" applyFont="1" applyFill="1" applyBorder="1" applyAlignment="1">
      <alignment vertical="center" wrapText="1"/>
    </xf>
    <xf numFmtId="0" fontId="31" fillId="5" borderId="44" xfId="0" applyFont="1" applyFill="1" applyBorder="1" applyAlignment="1">
      <alignment horizontal="center" vertical="center" wrapText="1"/>
    </xf>
    <xf numFmtId="0" fontId="30" fillId="5" borderId="58" xfId="0" applyFont="1" applyFill="1" applyBorder="1" applyAlignment="1">
      <alignment horizontal="center" vertical="center" wrapText="1"/>
    </xf>
    <xf numFmtId="0" fontId="30" fillId="5" borderId="55" xfId="0" applyFont="1" applyFill="1" applyBorder="1" applyAlignment="1">
      <alignment horizontal="center" vertical="center" wrapText="1"/>
    </xf>
    <xf numFmtId="0" fontId="30" fillId="5" borderId="57" xfId="0" applyFont="1" applyFill="1" applyBorder="1" applyAlignment="1">
      <alignment horizontal="center" vertical="center" wrapText="1"/>
    </xf>
    <xf numFmtId="0" fontId="30" fillId="5" borderId="59" xfId="0" applyFont="1" applyFill="1" applyBorder="1" applyAlignment="1">
      <alignment horizontal="center" vertical="center" wrapText="1"/>
    </xf>
    <xf numFmtId="0" fontId="30" fillId="5" borderId="60" xfId="0" applyFont="1" applyFill="1" applyBorder="1" applyAlignment="1">
      <alignment horizontal="center" vertical="center" wrapText="1"/>
    </xf>
    <xf numFmtId="9" fontId="2" fillId="3" borderId="25" xfId="0" applyNumberFormat="1" applyFont="1" applyFill="1" applyBorder="1" applyAlignment="1">
      <alignment horizontal="right" vertical="center"/>
    </xf>
    <xf numFmtId="9" fontId="2" fillId="7" borderId="4" xfId="0" applyNumberFormat="1" applyFont="1" applyFill="1" applyBorder="1" applyAlignment="1">
      <alignment horizontal="right" vertical="center"/>
    </xf>
    <xf numFmtId="9" fontId="2" fillId="7" borderId="31" xfId="0" applyNumberFormat="1" applyFont="1" applyFill="1" applyBorder="1" applyAlignment="1">
      <alignment horizontal="right" vertical="center"/>
    </xf>
    <xf numFmtId="9" fontId="2" fillId="3" borderId="31" xfId="0" applyNumberFormat="1" applyFont="1" applyFill="1" applyBorder="1" applyAlignment="1">
      <alignment horizontal="right" vertical="center"/>
    </xf>
    <xf numFmtId="9" fontId="2" fillId="7" borderId="37" xfId="0" applyNumberFormat="1" applyFont="1" applyFill="1" applyBorder="1" applyAlignment="1">
      <alignment horizontal="right" vertical="center"/>
    </xf>
    <xf numFmtId="9" fontId="2" fillId="7" borderId="44" xfId="0" applyNumberFormat="1" applyFont="1" applyFill="1" applyBorder="1" applyAlignment="1">
      <alignment horizontal="right" vertical="center"/>
    </xf>
    <xf numFmtId="9" fontId="2" fillId="3" borderId="37" xfId="0" applyNumberFormat="1" applyFont="1" applyFill="1" applyBorder="1" applyAlignment="1">
      <alignment horizontal="right" vertical="center"/>
    </xf>
    <xf numFmtId="9" fontId="2" fillId="3" borderId="42" xfId="0" applyNumberFormat="1" applyFont="1" applyFill="1" applyBorder="1" applyAlignment="1">
      <alignment horizontal="right" vertical="center"/>
    </xf>
    <xf numFmtId="9" fontId="2" fillId="3" borderId="44" xfId="0" applyNumberFormat="1" applyFont="1" applyFill="1" applyBorder="1" applyAlignment="1">
      <alignment horizontal="right" vertical="center"/>
    </xf>
    <xf numFmtId="0" fontId="30" fillId="5" borderId="51" xfId="0" applyFont="1" applyFill="1" applyBorder="1" applyAlignment="1">
      <alignment horizontal="center" vertical="center" wrapText="1"/>
    </xf>
    <xf numFmtId="0" fontId="34" fillId="5" borderId="31" xfId="0" applyFont="1" applyFill="1" applyBorder="1" applyAlignment="1">
      <alignment horizontal="center" vertical="center" wrapText="1"/>
    </xf>
    <xf numFmtId="177" fontId="2" fillId="3" borderId="4" xfId="0" applyNumberFormat="1" applyFont="1" applyFill="1" applyBorder="1" applyAlignment="1">
      <alignment horizontal="right" vertical="center"/>
    </xf>
    <xf numFmtId="177" fontId="2" fillId="7" borderId="4" xfId="0" applyNumberFormat="1" applyFont="1" applyFill="1" applyBorder="1" applyAlignment="1">
      <alignment horizontal="right" vertical="center"/>
    </xf>
    <xf numFmtId="177" fontId="2" fillId="3" borderId="25" xfId="0" applyNumberFormat="1" applyFont="1" applyFill="1" applyBorder="1" applyAlignment="1">
      <alignment horizontal="right" vertical="center"/>
    </xf>
    <xf numFmtId="177" fontId="2" fillId="3" borderId="37" xfId="0" applyNumberFormat="1" applyFont="1" applyFill="1" applyBorder="1" applyAlignment="1">
      <alignment horizontal="right" vertical="center"/>
    </xf>
    <xf numFmtId="177" fontId="2" fillId="7" borderId="25" xfId="0" applyNumberFormat="1" applyFont="1" applyFill="1" applyBorder="1" applyAlignment="1">
      <alignment horizontal="right" vertical="center"/>
    </xf>
    <xf numFmtId="9" fontId="2" fillId="8" borderId="36" xfId="0" applyNumberFormat="1" applyFont="1" applyFill="1" applyBorder="1" applyAlignment="1">
      <alignment horizontal="right" vertical="center"/>
    </xf>
    <xf numFmtId="9" fontId="2" fillId="8" borderId="37" xfId="0" applyNumberFormat="1" applyFont="1" applyFill="1" applyBorder="1" applyAlignment="1">
      <alignment horizontal="right" vertical="center"/>
    </xf>
    <xf numFmtId="9" fontId="2" fillId="8" borderId="44" xfId="0" applyNumberFormat="1" applyFont="1" applyFill="1" applyBorder="1" applyAlignment="1">
      <alignment horizontal="right" vertical="center"/>
    </xf>
    <xf numFmtId="178" fontId="2" fillId="8" borderId="37" xfId="0" applyNumberFormat="1" applyFont="1" applyFill="1" applyBorder="1" applyAlignment="1">
      <alignment horizontal="right" vertical="center"/>
    </xf>
    <xf numFmtId="9" fontId="2" fillId="8" borderId="43" xfId="0" applyNumberFormat="1" applyFont="1" applyFill="1" applyBorder="1" applyAlignment="1">
      <alignment horizontal="right" vertical="center"/>
    </xf>
    <xf numFmtId="179" fontId="2" fillId="6" borderId="25" xfId="0" applyNumberFormat="1" applyFont="1" applyFill="1" applyBorder="1" applyAlignment="1">
      <alignment horizontal="right" vertical="center"/>
    </xf>
    <xf numFmtId="179" fontId="2" fillId="31" borderId="4" xfId="0" applyNumberFormat="1" applyFont="1" applyFill="1" applyBorder="1" applyAlignment="1">
      <alignment horizontal="right" vertical="center"/>
    </xf>
    <xf numFmtId="179" fontId="2" fillId="6" borderId="4" xfId="0" applyNumberFormat="1" applyFont="1" applyFill="1" applyBorder="1" applyAlignment="1">
      <alignment horizontal="right" vertical="center"/>
    </xf>
    <xf numFmtId="49" fontId="10" fillId="0" borderId="0" xfId="0" applyNumberFormat="1" applyFont="1" applyAlignment="1">
      <alignment horizontal="center" vertical="center"/>
    </xf>
    <xf numFmtId="9" fontId="2" fillId="8" borderId="35" xfId="0" applyNumberFormat="1" applyFont="1" applyFill="1" applyBorder="1" applyAlignment="1">
      <alignment horizontal="right" vertical="center"/>
    </xf>
    <xf numFmtId="9" fontId="2" fillId="8" borderId="17" xfId="0" applyNumberFormat="1" applyFont="1" applyFill="1" applyBorder="1" applyAlignment="1">
      <alignment horizontal="right" vertical="center"/>
    </xf>
    <xf numFmtId="9" fontId="2" fillId="8" borderId="32" xfId="0" applyNumberFormat="1" applyFont="1" applyFill="1" applyBorder="1" applyAlignment="1">
      <alignment horizontal="right" vertical="center"/>
    </xf>
    <xf numFmtId="178" fontId="2" fillId="8" borderId="17" xfId="0" applyNumberFormat="1" applyFont="1" applyFill="1" applyBorder="1" applyAlignment="1">
      <alignment horizontal="right" vertical="center"/>
    </xf>
    <xf numFmtId="9" fontId="2" fillId="8" borderId="19" xfId="0" applyNumberFormat="1" applyFont="1" applyFill="1" applyBorder="1" applyAlignment="1">
      <alignment horizontal="right" vertical="center"/>
    </xf>
    <xf numFmtId="177" fontId="2" fillId="3" borderId="62" xfId="0" applyNumberFormat="1" applyFont="1" applyFill="1" applyBorder="1" applyAlignment="1">
      <alignment horizontal="right" vertical="center"/>
    </xf>
    <xf numFmtId="177" fontId="2" fillId="7" borderId="79" xfId="0" applyNumberFormat="1" applyFont="1" applyFill="1" applyBorder="1" applyAlignment="1">
      <alignment horizontal="right" vertical="center"/>
    </xf>
    <xf numFmtId="9" fontId="2" fillId="8" borderId="84" xfId="0" applyNumberFormat="1" applyFont="1" applyFill="1" applyBorder="1" applyAlignment="1">
      <alignment horizontal="right" vertical="center"/>
    </xf>
    <xf numFmtId="9" fontId="2" fillId="8" borderId="85" xfId="0" applyNumberFormat="1" applyFont="1" applyFill="1" applyBorder="1" applyAlignment="1">
      <alignment horizontal="right" vertical="center"/>
    </xf>
    <xf numFmtId="9" fontId="2" fillId="8" borderId="83" xfId="0" applyNumberFormat="1" applyFont="1" applyFill="1" applyBorder="1" applyAlignment="1">
      <alignment horizontal="right" vertical="center"/>
    </xf>
    <xf numFmtId="178" fontId="2" fillId="8" borderId="85" xfId="0" applyNumberFormat="1" applyFont="1" applyFill="1" applyBorder="1" applyAlignment="1">
      <alignment horizontal="right" vertical="center"/>
    </xf>
    <xf numFmtId="9" fontId="2" fillId="8" borderId="86" xfId="0" applyNumberFormat="1" applyFont="1" applyFill="1" applyBorder="1" applyAlignment="1">
      <alignment horizontal="right" vertical="center"/>
    </xf>
    <xf numFmtId="179" fontId="2" fillId="6" borderId="62" xfId="0" applyNumberFormat="1" applyFont="1" applyFill="1" applyBorder="1" applyAlignment="1">
      <alignment horizontal="right" vertical="center"/>
    </xf>
    <xf numFmtId="177" fontId="2" fillId="7" borderId="85" xfId="0" applyNumberFormat="1" applyFont="1" applyFill="1" applyBorder="1" applyAlignment="1">
      <alignment horizontal="right" vertical="center"/>
    </xf>
    <xf numFmtId="180" fontId="2" fillId="3" borderId="24" xfId="0" applyNumberFormat="1" applyFont="1" applyFill="1" applyBorder="1" applyAlignment="1">
      <alignment horizontal="right" vertical="center"/>
    </xf>
    <xf numFmtId="180" fontId="2" fillId="3" borderId="63" xfId="0" applyNumberFormat="1" applyFont="1" applyFill="1" applyBorder="1" applyAlignment="1">
      <alignment horizontal="right" vertical="center"/>
    </xf>
    <xf numFmtId="180" fontId="2" fillId="3" borderId="25" xfId="0" applyNumberFormat="1" applyFont="1" applyFill="1" applyBorder="1" applyAlignment="1">
      <alignment horizontal="right" vertical="center"/>
    </xf>
    <xf numFmtId="180" fontId="2" fillId="7" borderId="65" xfId="0" applyNumberFormat="1" applyFont="1" applyFill="1" applyBorder="1" applyAlignment="1">
      <alignment horizontal="right" vertical="center"/>
    </xf>
    <xf numFmtId="180" fontId="2" fillId="7" borderId="4" xfId="0" applyNumberFormat="1" applyFont="1" applyFill="1" applyBorder="1" applyAlignment="1">
      <alignment horizontal="right" vertical="center"/>
    </xf>
    <xf numFmtId="180" fontId="2" fillId="3" borderId="4" xfId="0" applyNumberFormat="1" applyFont="1" applyFill="1" applyBorder="1" applyAlignment="1">
      <alignment horizontal="right" vertical="center"/>
    </xf>
    <xf numFmtId="180" fontId="2" fillId="7" borderId="64" xfId="0" applyNumberFormat="1" applyFont="1" applyFill="1" applyBorder="1" applyAlignment="1">
      <alignment horizontal="right" vertical="center"/>
    </xf>
    <xf numFmtId="180" fontId="2" fillId="3" borderId="65" xfId="0" applyNumberFormat="1" applyFont="1" applyFill="1" applyBorder="1" applyAlignment="1">
      <alignment horizontal="right" vertical="center"/>
    </xf>
    <xf numFmtId="180" fontId="2" fillId="3" borderId="64" xfId="0" applyNumberFormat="1" applyFont="1" applyFill="1" applyBorder="1" applyAlignment="1">
      <alignment horizontal="right" vertical="center"/>
    </xf>
    <xf numFmtId="180" fontId="2" fillId="7" borderId="36" xfId="0" applyNumberFormat="1" applyFont="1" applyFill="1" applyBorder="1" applyAlignment="1">
      <alignment horizontal="right" vertical="center"/>
    </xf>
    <xf numFmtId="180" fontId="2" fillId="7" borderId="29" xfId="0" applyNumberFormat="1" applyFont="1" applyFill="1" applyBorder="1" applyAlignment="1">
      <alignment horizontal="right" vertical="center"/>
    </xf>
    <xf numFmtId="180" fontId="2" fillId="3" borderId="36" xfId="0" applyNumberFormat="1" applyFont="1" applyFill="1" applyBorder="1" applyAlignment="1">
      <alignment horizontal="right" vertical="center"/>
    </xf>
    <xf numFmtId="180" fontId="2" fillId="3" borderId="37" xfId="0" applyNumberFormat="1" applyFont="1" applyFill="1" applyBorder="1" applyAlignment="1">
      <alignment horizontal="right" vertical="center"/>
    </xf>
    <xf numFmtId="180" fontId="2" fillId="7" borderId="24" xfId="0" applyNumberFormat="1" applyFont="1" applyFill="1" applyBorder="1" applyAlignment="1">
      <alignment horizontal="right" vertical="center"/>
    </xf>
    <xf numFmtId="180" fontId="2" fillId="7" borderId="25" xfId="0" applyNumberFormat="1" applyFont="1" applyFill="1" applyBorder="1" applyAlignment="1">
      <alignment horizontal="right" vertical="center"/>
    </xf>
    <xf numFmtId="180" fontId="2" fillId="3" borderId="29" xfId="0" applyNumberFormat="1" applyFont="1" applyFill="1" applyBorder="1" applyAlignment="1">
      <alignment horizontal="right" vertical="center"/>
    </xf>
    <xf numFmtId="180" fontId="2" fillId="7" borderId="78" xfId="0" applyNumberFormat="1" applyFont="1" applyFill="1" applyBorder="1" applyAlignment="1">
      <alignment horizontal="right" vertical="center"/>
    </xf>
    <xf numFmtId="180" fontId="2" fillId="7" borderId="79" xfId="0" applyNumberFormat="1" applyFont="1" applyFill="1" applyBorder="1" applyAlignment="1">
      <alignment horizontal="right" vertical="center"/>
    </xf>
    <xf numFmtId="180" fontId="2" fillId="3" borderId="61" xfId="0" applyNumberFormat="1" applyFont="1" applyFill="1" applyBorder="1" applyAlignment="1">
      <alignment horizontal="right" vertical="center"/>
    </xf>
    <xf numFmtId="180" fontId="2" fillId="3" borderId="62" xfId="0" applyNumberFormat="1" applyFont="1" applyFill="1" applyBorder="1" applyAlignment="1">
      <alignment horizontal="right" vertical="center"/>
    </xf>
    <xf numFmtId="181" fontId="2" fillId="6" borderId="24" xfId="0" applyNumberFormat="1" applyFont="1" applyFill="1" applyBorder="1" applyAlignment="1">
      <alignment horizontal="right" vertical="center"/>
    </xf>
    <xf numFmtId="181" fontId="2" fillId="6" borderId="25" xfId="0" applyNumberFormat="1" applyFont="1" applyFill="1" applyBorder="1" applyAlignment="1">
      <alignment horizontal="right" vertical="center"/>
    </xf>
    <xf numFmtId="181" fontId="2" fillId="31" borderId="29" xfId="0" applyNumberFormat="1" applyFont="1" applyFill="1" applyBorder="1" applyAlignment="1">
      <alignment horizontal="right" vertical="center"/>
    </xf>
    <xf numFmtId="181" fontId="2" fillId="31" borderId="4" xfId="0" applyNumberFormat="1" applyFont="1" applyFill="1" applyBorder="1" applyAlignment="1">
      <alignment horizontal="right" vertical="center"/>
    </xf>
    <xf numFmtId="181" fontId="2" fillId="6" borderId="29" xfId="0" applyNumberFormat="1" applyFont="1" applyFill="1" applyBorder="1" applyAlignment="1">
      <alignment horizontal="right" vertical="center"/>
    </xf>
    <xf numFmtId="181" fontId="2" fillId="6" borderId="4" xfId="0" applyNumberFormat="1" applyFont="1" applyFill="1" applyBorder="1" applyAlignment="1">
      <alignment horizontal="right" vertical="center"/>
    </xf>
    <xf numFmtId="181" fontId="2" fillId="6" borderId="61" xfId="0" applyNumberFormat="1" applyFont="1" applyFill="1" applyBorder="1" applyAlignment="1">
      <alignment horizontal="right" vertical="center"/>
    </xf>
    <xf numFmtId="181" fontId="2" fillId="6" borderId="62" xfId="0" applyNumberFormat="1" applyFont="1" applyFill="1" applyBorder="1" applyAlignment="1">
      <alignment horizontal="right" vertical="center"/>
    </xf>
    <xf numFmtId="180" fontId="2" fillId="7" borderId="37" xfId="0" applyNumberFormat="1" applyFont="1" applyFill="1" applyBorder="1" applyAlignment="1">
      <alignment horizontal="right" vertical="center"/>
    </xf>
    <xf numFmtId="180" fontId="2" fillId="7" borderId="85" xfId="0" applyNumberFormat="1" applyFont="1" applyFill="1" applyBorder="1" applyAlignment="1">
      <alignment horizontal="right" vertical="center"/>
    </xf>
    <xf numFmtId="180" fontId="2" fillId="7" borderId="84" xfId="0" applyNumberFormat="1" applyFont="1" applyFill="1" applyBorder="1" applyAlignment="1">
      <alignment horizontal="right" vertical="center"/>
    </xf>
    <xf numFmtId="180" fontId="2" fillId="3" borderId="42" xfId="0" applyNumberFormat="1" applyFont="1" applyFill="1" applyBorder="1" applyAlignment="1">
      <alignment horizontal="right" vertical="center"/>
    </xf>
    <xf numFmtId="180" fontId="2" fillId="7" borderId="31" xfId="0" applyNumberFormat="1" applyFont="1" applyFill="1" applyBorder="1" applyAlignment="1">
      <alignment horizontal="right" vertical="center"/>
    </xf>
    <xf numFmtId="180" fontId="2" fillId="3" borderId="31" xfId="0" applyNumberFormat="1" applyFont="1" applyFill="1" applyBorder="1" applyAlignment="1">
      <alignment horizontal="right" vertical="center"/>
    </xf>
    <xf numFmtId="180" fontId="2" fillId="3" borderId="44" xfId="0" applyNumberFormat="1" applyFont="1" applyFill="1" applyBorder="1" applyAlignment="1">
      <alignment horizontal="right" vertical="center"/>
    </xf>
    <xf numFmtId="180" fontId="2" fillId="7" borderId="27" xfId="0" applyNumberFormat="1" applyFont="1" applyFill="1" applyBorder="1" applyAlignment="1">
      <alignment horizontal="right" vertical="center"/>
    </xf>
    <xf numFmtId="180" fontId="2" fillId="7" borderId="42" xfId="0" applyNumberFormat="1" applyFont="1" applyFill="1" applyBorder="1" applyAlignment="1">
      <alignment horizontal="right" vertical="center"/>
    </xf>
    <xf numFmtId="180" fontId="2" fillId="3" borderId="6" xfId="0" applyNumberFormat="1" applyFont="1" applyFill="1" applyBorder="1" applyAlignment="1">
      <alignment horizontal="right" vertical="center"/>
    </xf>
    <xf numFmtId="180" fontId="2" fillId="7" borderId="6" xfId="0" applyNumberFormat="1" applyFont="1" applyFill="1" applyBorder="1" applyAlignment="1">
      <alignment horizontal="right" vertical="center"/>
    </xf>
    <xf numFmtId="180" fontId="2" fillId="7" borderId="76" xfId="0" applyNumberFormat="1" applyFont="1" applyFill="1" applyBorder="1" applyAlignment="1">
      <alignment horizontal="right" vertical="center"/>
    </xf>
    <xf numFmtId="180" fontId="2" fillId="7" borderId="77" xfId="0" applyNumberFormat="1" applyFont="1" applyFill="1" applyBorder="1" applyAlignment="1">
      <alignment horizontal="right" vertical="center"/>
    </xf>
    <xf numFmtId="180" fontId="2" fillId="3" borderId="72" xfId="0" applyNumberFormat="1" applyFont="1" applyFill="1" applyBorder="1" applyAlignment="1">
      <alignment horizontal="right" vertical="center"/>
    </xf>
    <xf numFmtId="180" fontId="2" fillId="3" borderId="73" xfId="0" applyNumberFormat="1" applyFont="1" applyFill="1" applyBorder="1" applyAlignment="1">
      <alignment horizontal="right" vertical="center"/>
    </xf>
    <xf numFmtId="180" fontId="2" fillId="7" borderId="86" xfId="0" applyNumberFormat="1" applyFont="1" applyFill="1" applyBorder="1" applyAlignment="1">
      <alignment horizontal="right" vertical="center"/>
    </xf>
    <xf numFmtId="180" fontId="2" fillId="7" borderId="83" xfId="0" applyNumberFormat="1" applyFont="1" applyFill="1" applyBorder="1" applyAlignment="1">
      <alignment horizontal="right" vertical="center"/>
    </xf>
    <xf numFmtId="180" fontId="2" fillId="7" borderId="43" xfId="0" applyNumberFormat="1" applyFont="1" applyFill="1" applyBorder="1" applyAlignment="1">
      <alignment horizontal="right" vertical="center"/>
    </xf>
    <xf numFmtId="180" fontId="2" fillId="7" borderId="44" xfId="0" applyNumberFormat="1" applyFont="1" applyFill="1" applyBorder="1" applyAlignment="1">
      <alignment horizontal="right" vertical="center"/>
    </xf>
    <xf numFmtId="9" fontId="2" fillId="3" borderId="63" xfId="0" applyNumberFormat="1" applyFont="1" applyFill="1" applyBorder="1" applyAlignment="1">
      <alignment horizontal="right" vertical="center"/>
    </xf>
    <xf numFmtId="9" fontId="2" fillId="3" borderId="64" xfId="0" applyNumberFormat="1" applyFont="1" applyFill="1" applyBorder="1" applyAlignment="1">
      <alignment horizontal="right" vertical="center"/>
    </xf>
    <xf numFmtId="9" fontId="2" fillId="7" borderId="64" xfId="0" applyNumberFormat="1" applyFont="1" applyFill="1" applyBorder="1" applyAlignment="1">
      <alignment horizontal="right" vertical="center"/>
    </xf>
    <xf numFmtId="9" fontId="2" fillId="7" borderId="25" xfId="0" applyNumberFormat="1" applyFont="1" applyFill="1" applyBorder="1" applyAlignment="1">
      <alignment horizontal="right" vertical="center"/>
    </xf>
    <xf numFmtId="9" fontId="2" fillId="3" borderId="4" xfId="0" applyNumberFormat="1" applyFont="1" applyFill="1" applyBorder="1" applyAlignment="1">
      <alignment horizontal="right" vertical="center"/>
    </xf>
    <xf numFmtId="9" fontId="2" fillId="7" borderId="79" xfId="0" applyNumberFormat="1" applyFont="1" applyFill="1" applyBorder="1" applyAlignment="1">
      <alignment horizontal="right" vertical="center"/>
    </xf>
    <xf numFmtId="9" fontId="2" fillId="3" borderId="62" xfId="0" applyNumberFormat="1" applyFont="1" applyFill="1" applyBorder="1" applyAlignment="1">
      <alignment horizontal="right" vertical="center"/>
    </xf>
    <xf numFmtId="9" fontId="2" fillId="6" borderId="25" xfId="0" applyNumberFormat="1" applyFont="1" applyFill="1" applyBorder="1" applyAlignment="1">
      <alignment horizontal="right" vertical="center"/>
    </xf>
    <xf numFmtId="9" fontId="2" fillId="31" borderId="4" xfId="0" applyNumberFormat="1" applyFont="1" applyFill="1" applyBorder="1" applyAlignment="1">
      <alignment horizontal="right" vertical="center"/>
    </xf>
    <xf numFmtId="9" fontId="2" fillId="6" borderId="4" xfId="0" applyNumberFormat="1" applyFont="1" applyFill="1" applyBorder="1" applyAlignment="1">
      <alignment horizontal="right" vertical="center"/>
    </xf>
    <xf numFmtId="9" fontId="2" fillId="7" borderId="85" xfId="0" applyNumberFormat="1" applyFont="1" applyFill="1" applyBorder="1" applyAlignment="1">
      <alignment horizontal="right" vertical="center"/>
    </xf>
    <xf numFmtId="9" fontId="2" fillId="6" borderId="62" xfId="0" applyNumberFormat="1" applyFont="1" applyFill="1" applyBorder="1" applyAlignment="1">
      <alignment horizontal="right" vertical="center"/>
    </xf>
    <xf numFmtId="9" fontId="2" fillId="3" borderId="66" xfId="0" applyNumberFormat="1" applyFont="1" applyFill="1" applyBorder="1" applyAlignment="1">
      <alignment horizontal="right" vertical="center"/>
    </xf>
    <xf numFmtId="9" fontId="2" fillId="7" borderId="42" xfId="0" applyNumberFormat="1" applyFont="1" applyFill="1" applyBorder="1" applyAlignment="1">
      <alignment horizontal="right" vertical="center"/>
    </xf>
    <xf numFmtId="9" fontId="2" fillId="7" borderId="77" xfId="0" applyNumberFormat="1" applyFont="1" applyFill="1" applyBorder="1" applyAlignment="1">
      <alignment horizontal="right" vertical="center"/>
    </xf>
    <xf numFmtId="9" fontId="2" fillId="3" borderId="73" xfId="0" applyNumberFormat="1" applyFont="1" applyFill="1" applyBorder="1" applyAlignment="1">
      <alignment horizontal="right" vertical="center"/>
    </xf>
    <xf numFmtId="9" fontId="2" fillId="6" borderId="42" xfId="0" applyNumberFormat="1" applyFont="1" applyFill="1" applyBorder="1" applyAlignment="1">
      <alignment horizontal="right" vertical="center"/>
    </xf>
    <xf numFmtId="9" fontId="2" fillId="31" borderId="31" xfId="0" applyNumberFormat="1" applyFont="1" applyFill="1" applyBorder="1" applyAlignment="1">
      <alignment horizontal="right" vertical="center"/>
    </xf>
    <xf numFmtId="9" fontId="2" fillId="6" borderId="31" xfId="0" applyNumberFormat="1" applyFont="1" applyFill="1" applyBorder="1" applyAlignment="1">
      <alignment horizontal="right" vertical="center"/>
    </xf>
    <xf numFmtId="9" fontId="2" fillId="7" borderId="83" xfId="0" applyNumberFormat="1" applyFont="1" applyFill="1" applyBorder="1" applyAlignment="1">
      <alignment horizontal="right" vertical="center"/>
    </xf>
    <xf numFmtId="9" fontId="2" fillId="6" borderId="73" xfId="0" applyNumberFormat="1" applyFont="1" applyFill="1" applyBorder="1" applyAlignment="1">
      <alignment horizontal="right" vertical="center"/>
    </xf>
    <xf numFmtId="0" fontId="31" fillId="5" borderId="33" xfId="0" applyFont="1" applyFill="1" applyBorder="1" applyAlignment="1">
      <alignment vertical="top" wrapText="1"/>
    </xf>
    <xf numFmtId="0" fontId="34" fillId="5" borderId="42" xfId="0" applyFont="1" applyFill="1" applyBorder="1" applyAlignment="1">
      <alignment horizontal="center" vertical="center" wrapText="1"/>
    </xf>
    <xf numFmtId="0" fontId="35" fillId="5" borderId="42" xfId="0" applyFont="1" applyFill="1" applyBorder="1" applyAlignment="1">
      <alignment horizontal="center" vertical="center" wrapText="1"/>
    </xf>
    <xf numFmtId="0" fontId="35" fillId="5" borderId="31" xfId="0" applyFont="1" applyFill="1" applyBorder="1" applyAlignment="1">
      <alignment horizontal="center" vertical="center" wrapText="1"/>
    </xf>
    <xf numFmtId="0" fontId="35" fillId="5" borderId="20" xfId="0" applyFont="1" applyFill="1" applyBorder="1" applyAlignment="1">
      <alignment horizontal="center" vertical="center" wrapText="1"/>
    </xf>
    <xf numFmtId="0" fontId="35" fillId="5" borderId="5" xfId="0" applyFont="1" applyFill="1" applyBorder="1" applyAlignment="1">
      <alignment horizontal="center" vertical="center" wrapText="1"/>
    </xf>
    <xf numFmtId="0" fontId="35" fillId="5" borderId="69" xfId="0" applyFont="1" applyFill="1" applyBorder="1" applyAlignment="1">
      <alignment horizontal="center" vertical="center" wrapText="1"/>
    </xf>
    <xf numFmtId="0" fontId="35" fillId="5" borderId="70" xfId="0" applyFont="1" applyFill="1" applyBorder="1" applyAlignment="1">
      <alignment horizontal="center" vertical="center" wrapText="1"/>
    </xf>
    <xf numFmtId="0" fontId="35" fillId="5" borderId="32" xfId="0" applyFont="1" applyFill="1" applyBorder="1" applyAlignment="1">
      <alignment horizontal="center" vertical="center" wrapText="1"/>
    </xf>
    <xf numFmtId="0" fontId="35" fillId="5" borderId="77" xfId="0" applyFont="1" applyFill="1" applyBorder="1" applyAlignment="1">
      <alignment horizontal="center" vertical="center" wrapText="1"/>
    </xf>
    <xf numFmtId="0" fontId="35" fillId="5" borderId="81" xfId="0" applyFont="1" applyFill="1" applyBorder="1" applyAlignment="1">
      <alignment horizontal="center" vertical="center" wrapText="1"/>
    </xf>
    <xf numFmtId="0" fontId="35" fillId="5" borderId="82" xfId="0" applyFont="1" applyFill="1" applyBorder="1" applyAlignment="1">
      <alignment horizontal="center" vertical="center" wrapText="1"/>
    </xf>
    <xf numFmtId="0" fontId="35" fillId="5" borderId="83" xfId="0" applyFont="1" applyFill="1" applyBorder="1" applyAlignment="1">
      <alignment horizontal="center" vertical="center" wrapText="1"/>
    </xf>
    <xf numFmtId="0" fontId="35" fillId="5" borderId="73" xfId="0" applyFont="1" applyFill="1" applyBorder="1" applyAlignment="1">
      <alignment horizontal="center" vertical="center" wrapText="1"/>
    </xf>
    <xf numFmtId="0" fontId="35" fillId="5" borderId="39" xfId="0" applyFont="1" applyFill="1" applyBorder="1" applyAlignment="1">
      <alignment horizontal="center" vertical="center" wrapText="1"/>
    </xf>
    <xf numFmtId="0" fontId="35" fillId="5" borderId="38" xfId="0" applyFont="1" applyFill="1" applyBorder="1" applyAlignment="1">
      <alignment horizontal="center" vertical="center" wrapText="1"/>
    </xf>
    <xf numFmtId="0" fontId="35" fillId="5" borderId="44" xfId="0" applyFont="1" applyFill="1" applyBorder="1" applyAlignment="1">
      <alignment horizontal="center" vertical="center" wrapText="1"/>
    </xf>
    <xf numFmtId="0" fontId="35" fillId="5" borderId="31" xfId="0" applyFont="1" applyFill="1" applyBorder="1" applyAlignment="1">
      <alignment horizontal="center" vertical="center" shrinkToFit="1"/>
    </xf>
    <xf numFmtId="0" fontId="35" fillId="5" borderId="30" xfId="0" applyFont="1" applyFill="1" applyBorder="1" applyAlignment="1">
      <alignment horizontal="center" vertical="center" wrapText="1"/>
    </xf>
    <xf numFmtId="0" fontId="35" fillId="5" borderId="29" xfId="0" applyFont="1" applyFill="1" applyBorder="1" applyAlignment="1">
      <alignment horizontal="center" vertical="center" wrapText="1"/>
    </xf>
    <xf numFmtId="0" fontId="35" fillId="5" borderId="4" xfId="0" applyFont="1" applyFill="1" applyBorder="1" applyAlignment="1">
      <alignment horizontal="center" vertical="center" wrapText="1"/>
    </xf>
    <xf numFmtId="0" fontId="36" fillId="5" borderId="4" xfId="0" applyFont="1" applyFill="1" applyBorder="1" applyAlignment="1">
      <alignment horizontal="center" vertical="center" wrapText="1"/>
    </xf>
    <xf numFmtId="0" fontId="35" fillId="5" borderId="6" xfId="0" applyFont="1" applyFill="1" applyBorder="1" applyAlignment="1">
      <alignment horizontal="center" vertical="center" wrapText="1"/>
    </xf>
    <xf numFmtId="181" fontId="2" fillId="6" borderId="27" xfId="0" applyNumberFormat="1" applyFont="1" applyFill="1" applyBorder="1" applyAlignment="1">
      <alignment horizontal="right" vertical="center"/>
    </xf>
    <xf numFmtId="181" fontId="2" fillId="6" borderId="42" xfId="0" applyNumberFormat="1" applyFont="1" applyFill="1" applyBorder="1" applyAlignment="1">
      <alignment horizontal="right" vertical="center"/>
    </xf>
    <xf numFmtId="181" fontId="2" fillId="31" borderId="6" xfId="0" applyNumberFormat="1" applyFont="1" applyFill="1" applyBorder="1" applyAlignment="1">
      <alignment horizontal="right" vertical="center"/>
    </xf>
    <xf numFmtId="181" fontId="2" fillId="31" borderId="31" xfId="0" applyNumberFormat="1" applyFont="1" applyFill="1" applyBorder="1" applyAlignment="1">
      <alignment horizontal="right" vertical="center"/>
    </xf>
    <xf numFmtId="181" fontId="2" fillId="6" borderId="6" xfId="0" applyNumberFormat="1" applyFont="1" applyFill="1" applyBorder="1" applyAlignment="1">
      <alignment horizontal="right" vertical="center"/>
    </xf>
    <xf numFmtId="181" fontId="2" fillId="6" borderId="31" xfId="0" applyNumberFormat="1" applyFont="1" applyFill="1" applyBorder="1" applyAlignment="1">
      <alignment horizontal="right" vertical="center"/>
    </xf>
    <xf numFmtId="181" fontId="2" fillId="6" borderId="72" xfId="0" applyNumberFormat="1" applyFont="1" applyFill="1" applyBorder="1" applyAlignment="1">
      <alignment horizontal="right" vertical="center"/>
    </xf>
    <xf numFmtId="181" fontId="2" fillId="6" borderId="73" xfId="0" applyNumberFormat="1" applyFont="1" applyFill="1" applyBorder="1" applyAlignment="1">
      <alignment horizontal="right" vertical="center"/>
    </xf>
    <xf numFmtId="177" fontId="2" fillId="3" borderId="63" xfId="0" applyNumberFormat="1" applyFont="1" applyFill="1" applyBorder="1" applyAlignment="1">
      <alignment horizontal="right" vertical="center"/>
    </xf>
    <xf numFmtId="177" fontId="2" fillId="7" borderId="64" xfId="0" applyNumberFormat="1" applyFont="1" applyFill="1" applyBorder="1" applyAlignment="1">
      <alignment horizontal="right" vertical="center"/>
    </xf>
    <xf numFmtId="177" fontId="2" fillId="3" borderId="64" xfId="0" applyNumberFormat="1" applyFont="1" applyFill="1" applyBorder="1" applyAlignment="1">
      <alignment horizontal="right" vertical="center"/>
    </xf>
    <xf numFmtId="0" fontId="35" fillId="5" borderId="16" xfId="0" applyFont="1" applyFill="1" applyBorder="1" applyAlignment="1">
      <alignment horizontal="center" vertical="center" wrapText="1"/>
    </xf>
    <xf numFmtId="0" fontId="35" fillId="5" borderId="6" xfId="0" applyFont="1" applyFill="1" applyBorder="1" applyAlignment="1">
      <alignment horizontal="center" vertical="center" wrapText="1"/>
    </xf>
    <xf numFmtId="0" fontId="31" fillId="5" borderId="34" xfId="0" applyFont="1" applyFill="1" applyBorder="1" applyAlignment="1">
      <alignment horizontal="center" vertical="center" wrapText="1"/>
    </xf>
    <xf numFmtId="0" fontId="31" fillId="5" borderId="50" xfId="0" applyFont="1" applyFill="1" applyBorder="1" applyAlignment="1">
      <alignment horizontal="center" vertical="center" wrapText="1"/>
    </xf>
    <xf numFmtId="0" fontId="35" fillId="5" borderId="75" xfId="0" applyFont="1" applyFill="1" applyBorder="1" applyAlignment="1">
      <alignment horizontal="center" vertical="center" wrapText="1"/>
    </xf>
    <xf numFmtId="0" fontId="35" fillId="5" borderId="76" xfId="0" applyFont="1" applyFill="1" applyBorder="1" applyAlignment="1">
      <alignment horizontal="center" vertical="center" wrapText="1"/>
    </xf>
    <xf numFmtId="0" fontId="35" fillId="5" borderId="5" xfId="0" applyFont="1" applyFill="1" applyBorder="1" applyAlignment="1">
      <alignment horizontal="center" vertical="center" wrapText="1"/>
    </xf>
    <xf numFmtId="0" fontId="31" fillId="5" borderId="74" xfId="0" applyFont="1" applyFill="1" applyBorder="1" applyAlignment="1">
      <alignment horizontal="center" vertical="center" wrapText="1"/>
    </xf>
    <xf numFmtId="0" fontId="31" fillId="5" borderId="80" xfId="0" applyFont="1" applyFill="1" applyBorder="1" applyAlignment="1">
      <alignment horizontal="center" vertical="center" wrapText="1"/>
    </xf>
    <xf numFmtId="0" fontId="35" fillId="5" borderId="71" xfId="0" applyFont="1" applyFill="1" applyBorder="1" applyAlignment="1">
      <alignment horizontal="center" vertical="center" wrapText="1"/>
    </xf>
    <xf numFmtId="0" fontId="35" fillId="5" borderId="72" xfId="0" applyFont="1" applyFill="1" applyBorder="1" applyAlignment="1">
      <alignment horizontal="center" vertical="center" wrapText="1"/>
    </xf>
    <xf numFmtId="0" fontId="31" fillId="5" borderId="49" xfId="0" applyFont="1" applyFill="1" applyBorder="1" applyAlignment="1">
      <alignment horizontal="center" vertical="center" wrapText="1"/>
    </xf>
    <xf numFmtId="0" fontId="35" fillId="5" borderId="26" xfId="0" applyFont="1" applyFill="1" applyBorder="1" applyAlignment="1">
      <alignment horizontal="center" vertical="center" wrapText="1"/>
    </xf>
    <xf numFmtId="0" fontId="35" fillId="5" borderId="46" xfId="0" applyFont="1" applyFill="1" applyBorder="1" applyAlignment="1">
      <alignment horizontal="center" vertical="center" wrapText="1"/>
    </xf>
    <xf numFmtId="0" fontId="35" fillId="5" borderId="27" xfId="0" applyFont="1" applyFill="1" applyBorder="1" applyAlignment="1">
      <alignment horizontal="center" vertical="center" wrapText="1"/>
    </xf>
    <xf numFmtId="0" fontId="31" fillId="5" borderId="47" xfId="0" applyFont="1" applyFill="1" applyBorder="1" applyAlignment="1">
      <alignment horizontal="left" vertical="center" wrapText="1"/>
    </xf>
    <xf numFmtId="0" fontId="31" fillId="5" borderId="48" xfId="0" applyFont="1" applyFill="1" applyBorder="1" applyAlignment="1">
      <alignment horizontal="left" vertical="center" wrapText="1"/>
    </xf>
    <xf numFmtId="0" fontId="35" fillId="5" borderId="5" xfId="0" applyFont="1" applyFill="1" applyBorder="1" applyAlignment="1">
      <alignment horizontal="center" vertical="center" shrinkToFit="1"/>
    </xf>
    <xf numFmtId="0" fontId="35" fillId="5" borderId="6" xfId="0" applyFont="1" applyFill="1" applyBorder="1" applyAlignment="1">
      <alignment horizontal="center" vertical="center" shrinkToFit="1"/>
    </xf>
    <xf numFmtId="0" fontId="36" fillId="5" borderId="17" xfId="0" applyFont="1" applyFill="1" applyBorder="1" applyAlignment="1">
      <alignment horizontal="center" vertical="center" wrapText="1"/>
    </xf>
    <xf numFmtId="0" fontId="36" fillId="5" borderId="40" xfId="0" applyFont="1" applyFill="1" applyBorder="1" applyAlignment="1">
      <alignment horizontal="center" vertical="center" wrapText="1"/>
    </xf>
    <xf numFmtId="0" fontId="35" fillId="5" borderId="17" xfId="0" applyFont="1" applyFill="1" applyBorder="1" applyAlignment="1">
      <alignment horizontal="center" vertical="center" wrapText="1"/>
    </xf>
    <xf numFmtId="0" fontId="35" fillId="5" borderId="40" xfId="0" applyFont="1" applyFill="1" applyBorder="1" applyAlignment="1">
      <alignment horizontal="center" vertical="center" wrapText="1"/>
    </xf>
    <xf numFmtId="0" fontId="35" fillId="5" borderId="18" xfId="0" applyFont="1" applyFill="1" applyBorder="1" applyAlignment="1">
      <alignment horizontal="center" vertical="center" wrapText="1"/>
    </xf>
    <xf numFmtId="0" fontId="35" fillId="5" borderId="17" xfId="0" applyFont="1" applyFill="1" applyBorder="1" applyAlignment="1">
      <alignment horizontal="center" vertical="center" shrinkToFit="1"/>
    </xf>
    <xf numFmtId="0" fontId="35" fillId="5" borderId="18" xfId="0" applyFont="1" applyFill="1" applyBorder="1" applyAlignment="1">
      <alignment horizontal="center" vertical="center" shrinkToFit="1"/>
    </xf>
    <xf numFmtId="0" fontId="35" fillId="5" borderId="40" xfId="0" applyFont="1" applyFill="1" applyBorder="1" applyAlignment="1">
      <alignment horizontal="center" vertical="center" shrinkToFit="1"/>
    </xf>
    <xf numFmtId="0" fontId="35" fillId="5" borderId="35" xfId="0" applyFont="1" applyFill="1" applyBorder="1" applyAlignment="1">
      <alignment horizontal="center" vertical="center" wrapText="1"/>
    </xf>
    <xf numFmtId="0" fontId="35" fillId="5" borderId="50" xfId="0" applyFont="1" applyFill="1" applyBorder="1" applyAlignment="1">
      <alignment horizontal="center" vertical="center" wrapText="1"/>
    </xf>
    <xf numFmtId="0" fontId="36" fillId="5" borderId="17" xfId="0" applyFont="1" applyFill="1" applyBorder="1" applyAlignment="1">
      <alignment horizontal="center" vertical="center" shrinkToFit="1"/>
    </xf>
    <xf numFmtId="0" fontId="36" fillId="5" borderId="40" xfId="0" applyFont="1" applyFill="1" applyBorder="1" applyAlignment="1">
      <alignment horizontal="center" vertical="center" shrinkToFit="1"/>
    </xf>
    <xf numFmtId="0" fontId="35" fillId="5" borderId="30" xfId="0" applyFont="1" applyFill="1" applyBorder="1" applyAlignment="1">
      <alignment horizontal="center" vertical="center" wrapText="1"/>
    </xf>
    <xf numFmtId="0" fontId="35" fillId="5" borderId="4" xfId="0" applyFont="1" applyFill="1" applyBorder="1" applyAlignment="1">
      <alignment horizontal="center" vertical="center" wrapText="1"/>
    </xf>
    <xf numFmtId="0" fontId="35" fillId="5" borderId="29" xfId="0" applyFont="1" applyFill="1" applyBorder="1" applyAlignment="1">
      <alignment horizontal="center" vertical="center" wrapText="1"/>
    </xf>
    <xf numFmtId="0" fontId="35" fillId="5" borderId="31" xfId="0" applyFont="1" applyFill="1" applyBorder="1" applyAlignment="1">
      <alignment horizontal="center" vertical="center" wrapText="1"/>
    </xf>
    <xf numFmtId="0" fontId="31" fillId="5" borderId="23" xfId="0" applyFont="1" applyFill="1" applyBorder="1" applyAlignment="1">
      <alignment horizontal="center" vertical="center" wrapText="1"/>
    </xf>
    <xf numFmtId="0" fontId="31" fillId="5" borderId="24" xfId="0" applyFont="1" applyFill="1" applyBorder="1" applyAlignment="1">
      <alignment horizontal="center" vertical="center" wrapText="1"/>
    </xf>
    <xf numFmtId="0" fontId="31" fillId="5" borderId="25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0" fontId="31" fillId="5" borderId="42" xfId="0" applyFont="1" applyFill="1" applyBorder="1" applyAlignment="1">
      <alignment horizontal="center" vertical="center" wrapText="1"/>
    </xf>
    <xf numFmtId="0" fontId="31" fillId="5" borderId="27" xfId="0" applyFont="1" applyFill="1" applyBorder="1" applyAlignment="1">
      <alignment horizontal="center" vertical="center" wrapText="1"/>
    </xf>
    <xf numFmtId="0" fontId="31" fillId="5" borderId="46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left" vertical="center" wrapText="1"/>
    </xf>
    <xf numFmtId="0" fontId="31" fillId="5" borderId="55" xfId="0" applyFont="1" applyFill="1" applyBorder="1" applyAlignment="1">
      <alignment horizontal="left" vertical="center" wrapText="1"/>
    </xf>
    <xf numFmtId="0" fontId="31" fillId="5" borderId="56" xfId="0" applyFont="1" applyFill="1" applyBorder="1" applyAlignment="1">
      <alignment horizontal="left" vertical="center" wrapText="1"/>
    </xf>
    <xf numFmtId="0" fontId="31" fillId="5" borderId="57" xfId="0" applyFont="1" applyFill="1" applyBorder="1" applyAlignment="1">
      <alignment horizontal="left" vertical="center" wrapText="1"/>
    </xf>
    <xf numFmtId="0" fontId="31" fillId="5" borderId="29" xfId="0" applyFont="1" applyFill="1" applyBorder="1" applyAlignment="1">
      <alignment horizontal="center" vertical="center" wrapText="1"/>
    </xf>
    <xf numFmtId="0" fontId="31" fillId="5" borderId="4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31" xfId="0" applyFont="1" applyFill="1" applyBorder="1" applyAlignment="1">
      <alignment horizontal="center" vertical="center" wrapText="1"/>
    </xf>
    <xf numFmtId="0" fontId="31" fillId="5" borderId="36" xfId="0" applyFont="1" applyFill="1" applyBorder="1" applyAlignment="1">
      <alignment horizontal="center" vertical="center" wrapText="1"/>
    </xf>
    <xf numFmtId="0" fontId="31" fillId="5" borderId="37" xfId="0" applyFont="1" applyFill="1" applyBorder="1" applyAlignment="1">
      <alignment horizontal="center" vertical="center" wrapText="1"/>
    </xf>
    <xf numFmtId="0" fontId="31" fillId="5" borderId="38" xfId="0" applyFont="1" applyFill="1" applyBorder="1" applyAlignment="1">
      <alignment horizontal="center" vertical="center" wrapText="1"/>
    </xf>
    <xf numFmtId="0" fontId="31" fillId="5" borderId="44" xfId="0" applyFont="1" applyFill="1" applyBorder="1" applyAlignment="1">
      <alignment horizontal="center" vertical="center" wrapText="1"/>
    </xf>
    <xf numFmtId="0" fontId="31" fillId="4" borderId="0" xfId="0" applyFont="1" applyFill="1" applyAlignment="1">
      <alignment horizontal="center" vertical="center"/>
    </xf>
    <xf numFmtId="0" fontId="31" fillId="5" borderId="68" xfId="0" applyFont="1" applyFill="1" applyBorder="1" applyAlignment="1">
      <alignment horizontal="center" vertical="center" wrapText="1"/>
    </xf>
    <xf numFmtId="0" fontId="31" fillId="5" borderId="61" xfId="0" applyFont="1" applyFill="1" applyBorder="1" applyAlignment="1">
      <alignment horizontal="center" vertical="center" wrapText="1"/>
    </xf>
    <xf numFmtId="0" fontId="31" fillId="5" borderId="62" xfId="0" applyFont="1" applyFill="1" applyBorder="1" applyAlignment="1">
      <alignment horizontal="center" vertical="center" wrapText="1"/>
    </xf>
    <xf numFmtId="0" fontId="31" fillId="5" borderId="84" xfId="0" applyFont="1" applyFill="1" applyBorder="1" applyAlignment="1">
      <alignment horizontal="center" vertical="center" wrapText="1"/>
    </xf>
    <xf numFmtId="0" fontId="31" fillId="5" borderId="85" xfId="0" applyFont="1" applyFill="1" applyBorder="1" applyAlignment="1">
      <alignment horizontal="center" vertical="center" wrapText="1"/>
    </xf>
    <xf numFmtId="0" fontId="35" fillId="5" borderId="28" xfId="0" applyFont="1" applyFill="1" applyBorder="1" applyAlignment="1">
      <alignment horizontal="center" vertical="center" wrapText="1"/>
    </xf>
    <xf numFmtId="0" fontId="35" fillId="5" borderId="21" xfId="0" applyFont="1" applyFill="1" applyBorder="1" applyAlignment="1">
      <alignment horizontal="center" vertical="center" wrapText="1"/>
    </xf>
    <xf numFmtId="0" fontId="35" fillId="5" borderId="22" xfId="0" applyFont="1" applyFill="1" applyBorder="1" applyAlignment="1">
      <alignment horizontal="center" vertical="center" wrapText="1"/>
    </xf>
    <xf numFmtId="0" fontId="35" fillId="5" borderId="82" xfId="0" applyFont="1" applyFill="1" applyBorder="1" applyAlignment="1">
      <alignment horizontal="left" vertical="center" wrapText="1"/>
    </xf>
    <xf numFmtId="0" fontId="35" fillId="5" borderId="87" xfId="0" applyFont="1" applyFill="1" applyBorder="1" applyAlignment="1">
      <alignment horizontal="left" vertical="center" wrapText="1"/>
    </xf>
    <xf numFmtId="0" fontId="35" fillId="5" borderId="38" xfId="0" applyFont="1" applyFill="1" applyBorder="1" applyAlignment="1">
      <alignment horizontal="left" vertical="center" wrapText="1"/>
    </xf>
    <xf numFmtId="0" fontId="35" fillId="5" borderId="51" xfId="0" applyFont="1" applyFill="1" applyBorder="1" applyAlignment="1">
      <alignment horizontal="left" vertical="center" wrapText="1"/>
    </xf>
    <xf numFmtId="0" fontId="31" fillId="5" borderId="67" xfId="0" applyFont="1" applyFill="1" applyBorder="1" applyAlignment="1">
      <alignment horizontal="center" vertical="center" wrapText="1"/>
    </xf>
    <xf numFmtId="0" fontId="35" fillId="5" borderId="32" xfId="0" applyFont="1" applyFill="1" applyBorder="1" applyAlignment="1">
      <alignment horizontal="center" vertical="center" wrapText="1"/>
    </xf>
    <xf numFmtId="0" fontId="35" fillId="5" borderId="41" xfId="0" applyFont="1" applyFill="1" applyBorder="1" applyAlignment="1">
      <alignment horizontal="center" vertical="center" wrapText="1"/>
    </xf>
    <xf numFmtId="0" fontId="35" fillId="5" borderId="19" xfId="0" applyFont="1" applyFill="1" applyBorder="1" applyAlignment="1">
      <alignment horizontal="center" vertical="center" wrapText="1"/>
    </xf>
    <xf numFmtId="0" fontId="35" fillId="5" borderId="39" xfId="0" applyFont="1" applyFill="1" applyBorder="1" applyAlignment="1">
      <alignment horizontal="center" vertical="center" wrapText="1"/>
    </xf>
    <xf numFmtId="0" fontId="35" fillId="5" borderId="32" xfId="0" applyFont="1" applyFill="1" applyBorder="1" applyAlignment="1">
      <alignment horizontal="center" vertical="center" shrinkToFit="1"/>
    </xf>
    <xf numFmtId="0" fontId="35" fillId="5" borderId="52" xfId="0" applyFont="1" applyFill="1" applyBorder="1" applyAlignment="1">
      <alignment horizontal="center" vertical="center" shrinkToFit="1"/>
    </xf>
    <xf numFmtId="0" fontId="35" fillId="5" borderId="41" xfId="0" applyFont="1" applyFill="1" applyBorder="1" applyAlignment="1">
      <alignment horizontal="center" vertical="center" shrinkToFit="1"/>
    </xf>
  </cellXfs>
  <cellStyles count="55">
    <cellStyle name="20% - アクセント 1 2" xfId="12"/>
    <cellStyle name="20% - アクセント 2 2" xfId="13"/>
    <cellStyle name="20% - アクセント 3 2" xfId="14"/>
    <cellStyle name="20% - アクセント 4 2" xfId="15"/>
    <cellStyle name="20% - アクセント 5 2" xfId="16"/>
    <cellStyle name="20% - アクセント 6 2" xfId="17"/>
    <cellStyle name="40% - アクセント 1 2" xfId="18"/>
    <cellStyle name="40% - アクセント 2 2" xfId="19"/>
    <cellStyle name="40% - アクセント 3 2" xfId="20"/>
    <cellStyle name="40% - アクセント 4 2" xfId="21"/>
    <cellStyle name="40% - アクセント 5 2" xfId="22"/>
    <cellStyle name="40% - アクセント 6 2" xfId="23"/>
    <cellStyle name="60% - アクセント 1 2" xfId="24"/>
    <cellStyle name="60% - アクセント 2 2" xfId="25"/>
    <cellStyle name="60% - アクセント 3 2" xfId="26"/>
    <cellStyle name="60% - アクセント 4 2" xfId="27"/>
    <cellStyle name="60% - アクセント 5 2" xfId="28"/>
    <cellStyle name="60% - アクセント 6 2" xfId="29"/>
    <cellStyle name="Calc Currency (0)" xfId="1"/>
    <cellStyle name="Header1" xfId="2"/>
    <cellStyle name="Header2" xfId="3"/>
    <cellStyle name="Normal_#18-Internet" xfId="4"/>
    <cellStyle name="アクセント 1 2" xfId="30"/>
    <cellStyle name="アクセント 2 2" xfId="31"/>
    <cellStyle name="アクセント 3 2" xfId="32"/>
    <cellStyle name="アクセント 4 2" xfId="33"/>
    <cellStyle name="アクセント 5 2" xfId="34"/>
    <cellStyle name="アクセント 6 2" xfId="35"/>
    <cellStyle name="タイトル 2" xfId="36"/>
    <cellStyle name="チェック セル 2" xfId="37"/>
    <cellStyle name="どちらでもない 2" xfId="38"/>
    <cellStyle name="メモ 2" xfId="39"/>
    <cellStyle name="リンク セル 2" xfId="40"/>
    <cellStyle name="悪い 2" xfId="41"/>
    <cellStyle name="改行(上)" xfId="5"/>
    <cellStyle name="改行(中)" xfId="6"/>
    <cellStyle name="計算 2" xfId="42"/>
    <cellStyle name="警告文 2" xfId="43"/>
    <cellStyle name="見出し 1 2" xfId="44"/>
    <cellStyle name="見出し 2 2" xfId="45"/>
    <cellStyle name="見出し 3 2" xfId="46"/>
    <cellStyle name="見出し 4 2" xfId="47"/>
    <cellStyle name="集計 2" xfId="48"/>
    <cellStyle name="出力 2" xfId="49"/>
    <cellStyle name="青" xfId="7"/>
    <cellStyle name="赤" xfId="8"/>
    <cellStyle name="説明文 2" xfId="50"/>
    <cellStyle name="通貨 2" xfId="51"/>
    <cellStyle name="入力 2" xfId="52"/>
    <cellStyle name="標準" xfId="0" builtinId="0"/>
    <cellStyle name="標準 2" xfId="53"/>
    <cellStyle name="標準 2 2" xfId="11"/>
    <cellStyle name="網かけ-" xfId="9"/>
    <cellStyle name="網かけ+" xfId="10"/>
    <cellStyle name="良い 2" xfId="54"/>
  </cellStyles>
  <dxfs count="29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7"/>
  <sheetViews>
    <sheetView showGridLines="0" tabSelected="1" zoomScaleNormal="100" workbookViewId="0"/>
  </sheetViews>
  <sheetFormatPr defaultRowHeight="12" outlineLevelRow="1" outlineLevelCol="1"/>
  <cols>
    <col min="1" max="1" width="1.625" style="3" customWidth="1"/>
    <col min="2" max="2" width="4.75" style="1" customWidth="1"/>
    <col min="3" max="4" width="5.625" style="1" customWidth="1"/>
    <col min="5" max="5" width="5.375" style="1" customWidth="1"/>
    <col min="6" max="28" width="6.625" style="1" customWidth="1"/>
    <col min="29" max="32" width="6.625" style="1" customWidth="1" outlineLevel="1"/>
    <col min="33" max="33" width="1.625" style="1" customWidth="1"/>
    <col min="34" max="16384" width="9" style="1"/>
  </cols>
  <sheetData>
    <row r="1" spans="1:33" s="3" customFormat="1" ht="9.9499999999999993" customHeight="1">
      <c r="A1" s="2" t="s">
        <v>153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3" ht="15" customHeight="1">
      <c r="A2" s="2" t="s">
        <v>48</v>
      </c>
      <c r="B2" s="209" t="s">
        <v>37</v>
      </c>
      <c r="C2" s="209"/>
      <c r="D2" s="209"/>
      <c r="E2" s="209"/>
      <c r="F2" s="209"/>
      <c r="G2" s="4"/>
    </row>
    <row r="3" spans="1:33" ht="9.9499999999999993" customHeight="1" thickBot="1">
      <c r="A3" s="2" t="s">
        <v>49</v>
      </c>
      <c r="I3" s="37" t="s">
        <v>142</v>
      </c>
      <c r="L3" s="37" t="s">
        <v>142</v>
      </c>
      <c r="M3" s="37" t="s">
        <v>142</v>
      </c>
      <c r="R3" s="37" t="s">
        <v>142</v>
      </c>
      <c r="S3" s="37" t="s">
        <v>142</v>
      </c>
      <c r="V3" s="37" t="s">
        <v>142</v>
      </c>
      <c r="Z3" s="37" t="s">
        <v>142</v>
      </c>
      <c r="AA3" s="37" t="s">
        <v>142</v>
      </c>
      <c r="AB3" s="37" t="s">
        <v>142</v>
      </c>
    </row>
    <row r="4" spans="1:33" ht="15" customHeight="1" thickBot="1">
      <c r="A4" s="2" t="s">
        <v>50</v>
      </c>
      <c r="B4" s="189" t="s">
        <v>103</v>
      </c>
      <c r="C4" s="189"/>
      <c r="D4" s="189"/>
      <c r="E4" s="189"/>
      <c r="F4" s="189" t="s">
        <v>118</v>
      </c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 t="s">
        <v>102</v>
      </c>
      <c r="AD4" s="189"/>
      <c r="AE4" s="189"/>
      <c r="AF4" s="189"/>
    </row>
    <row r="5" spans="1:33" ht="15" customHeight="1">
      <c r="A5" s="2" t="s">
        <v>51</v>
      </c>
      <c r="B5" s="190" t="s">
        <v>0</v>
      </c>
      <c r="C5" s="191"/>
      <c r="D5" s="192"/>
      <c r="E5" s="193"/>
      <c r="F5" s="190" t="s">
        <v>1</v>
      </c>
      <c r="G5" s="194"/>
      <c r="H5" s="191"/>
      <c r="I5" s="191"/>
      <c r="J5" s="191"/>
      <c r="K5" s="191"/>
      <c r="L5" s="191"/>
      <c r="M5" s="191"/>
      <c r="N5" s="191" t="s">
        <v>132</v>
      </c>
      <c r="O5" s="191"/>
      <c r="P5" s="191"/>
      <c r="Q5" s="191"/>
      <c r="R5" s="191"/>
      <c r="S5" s="191"/>
      <c r="T5" s="190" t="s">
        <v>2</v>
      </c>
      <c r="U5" s="191"/>
      <c r="V5" s="191"/>
      <c r="W5" s="191"/>
      <c r="X5" s="191"/>
      <c r="Y5" s="191"/>
      <c r="Z5" s="191"/>
      <c r="AA5" s="191"/>
      <c r="AB5" s="193"/>
      <c r="AC5" s="195" t="s">
        <v>104</v>
      </c>
      <c r="AD5" s="195"/>
      <c r="AE5" s="195"/>
      <c r="AF5" s="196"/>
    </row>
    <row r="6" spans="1:33" ht="15" customHeight="1">
      <c r="A6" s="2" t="s">
        <v>52</v>
      </c>
      <c r="B6" s="201" t="s">
        <v>3</v>
      </c>
      <c r="C6" s="202"/>
      <c r="D6" s="203"/>
      <c r="E6" s="204"/>
      <c r="F6" s="187" t="s">
        <v>4</v>
      </c>
      <c r="G6" s="155"/>
      <c r="H6" s="186"/>
      <c r="I6" s="186"/>
      <c r="J6" s="186" t="s">
        <v>5</v>
      </c>
      <c r="K6" s="186"/>
      <c r="L6" s="186"/>
      <c r="M6" s="186"/>
      <c r="N6" s="186" t="s">
        <v>146</v>
      </c>
      <c r="O6" s="186"/>
      <c r="P6" s="186"/>
      <c r="Q6" s="186"/>
      <c r="R6" s="186"/>
      <c r="S6" s="186"/>
      <c r="T6" s="187" t="s">
        <v>149</v>
      </c>
      <c r="U6" s="186"/>
      <c r="V6" s="186"/>
      <c r="W6" s="186"/>
      <c r="X6" s="186"/>
      <c r="Y6" s="186"/>
      <c r="Z6" s="186"/>
      <c r="AA6" s="186"/>
      <c r="AB6" s="188"/>
      <c r="AC6" s="154" t="s">
        <v>147</v>
      </c>
      <c r="AD6" s="154"/>
      <c r="AE6" s="154"/>
      <c r="AF6" s="185"/>
    </row>
    <row r="7" spans="1:33" ht="15" customHeight="1">
      <c r="A7" s="2" t="s">
        <v>53</v>
      </c>
      <c r="B7" s="201" t="s">
        <v>6</v>
      </c>
      <c r="C7" s="202"/>
      <c r="D7" s="203"/>
      <c r="E7" s="204"/>
      <c r="F7" s="139" t="s">
        <v>7</v>
      </c>
      <c r="G7" s="140" t="s">
        <v>8</v>
      </c>
      <c r="H7" s="140" t="s">
        <v>123</v>
      </c>
      <c r="I7" s="175" t="s">
        <v>12</v>
      </c>
      <c r="J7" s="140" t="s">
        <v>7</v>
      </c>
      <c r="K7" s="140" t="s">
        <v>121</v>
      </c>
      <c r="L7" s="175" t="s">
        <v>12</v>
      </c>
      <c r="M7" s="178" t="s">
        <v>13</v>
      </c>
      <c r="N7" s="140" t="s">
        <v>7</v>
      </c>
      <c r="O7" s="140" t="s">
        <v>96</v>
      </c>
      <c r="P7" s="140" t="s">
        <v>134</v>
      </c>
      <c r="Q7" s="140" t="s">
        <v>135</v>
      </c>
      <c r="R7" s="140" t="s">
        <v>30</v>
      </c>
      <c r="S7" s="175" t="s">
        <v>12</v>
      </c>
      <c r="T7" s="139" t="s">
        <v>7</v>
      </c>
      <c r="U7" s="140" t="s">
        <v>29</v>
      </c>
      <c r="V7" s="175" t="s">
        <v>98</v>
      </c>
      <c r="W7" s="140" t="s">
        <v>134</v>
      </c>
      <c r="X7" s="140" t="s">
        <v>152</v>
      </c>
      <c r="Y7" s="141" t="s">
        <v>122</v>
      </c>
      <c r="Z7" s="140" t="s">
        <v>45</v>
      </c>
      <c r="AA7" s="175" t="s">
        <v>100</v>
      </c>
      <c r="AB7" s="227" t="s">
        <v>148</v>
      </c>
      <c r="AC7" s="142" t="s">
        <v>30</v>
      </c>
      <c r="AD7" s="140" t="s">
        <v>30</v>
      </c>
      <c r="AE7" s="140" t="s">
        <v>30</v>
      </c>
      <c r="AF7" s="123" t="s">
        <v>30</v>
      </c>
    </row>
    <row r="8" spans="1:33" ht="6.95" customHeight="1">
      <c r="A8" s="2" t="s">
        <v>54</v>
      </c>
      <c r="B8" s="201" t="s">
        <v>9</v>
      </c>
      <c r="C8" s="202"/>
      <c r="D8" s="203"/>
      <c r="E8" s="204"/>
      <c r="F8" s="181" t="s">
        <v>10</v>
      </c>
      <c r="G8" s="175" t="s">
        <v>11</v>
      </c>
      <c r="H8" s="173" t="s">
        <v>130</v>
      </c>
      <c r="I8" s="177"/>
      <c r="J8" s="175" t="s">
        <v>10</v>
      </c>
      <c r="K8" s="175" t="s">
        <v>11</v>
      </c>
      <c r="L8" s="177"/>
      <c r="M8" s="179"/>
      <c r="N8" s="175" t="s">
        <v>10</v>
      </c>
      <c r="O8" s="175" t="s">
        <v>97</v>
      </c>
      <c r="P8" s="183" t="s">
        <v>131</v>
      </c>
      <c r="Q8" s="175" t="s">
        <v>40</v>
      </c>
      <c r="R8" s="175" t="s">
        <v>119</v>
      </c>
      <c r="S8" s="177"/>
      <c r="T8" s="181" t="s">
        <v>10</v>
      </c>
      <c r="U8" s="175" t="s">
        <v>120</v>
      </c>
      <c r="V8" s="177"/>
      <c r="W8" s="183" t="s">
        <v>131</v>
      </c>
      <c r="X8" s="175" t="s">
        <v>141</v>
      </c>
      <c r="Y8" s="175" t="s">
        <v>101</v>
      </c>
      <c r="Z8" s="175" t="s">
        <v>99</v>
      </c>
      <c r="AA8" s="177"/>
      <c r="AB8" s="228"/>
      <c r="AC8" s="225" t="s">
        <v>41</v>
      </c>
      <c r="AD8" s="175" t="s">
        <v>119</v>
      </c>
      <c r="AE8" s="175" t="s">
        <v>119</v>
      </c>
      <c r="AF8" s="223" t="s">
        <v>119</v>
      </c>
    </row>
    <row r="9" spans="1:33" ht="6.95" customHeight="1" thickBot="1">
      <c r="A9" s="2" t="s">
        <v>55</v>
      </c>
      <c r="B9" s="205"/>
      <c r="C9" s="206"/>
      <c r="D9" s="207"/>
      <c r="E9" s="208"/>
      <c r="F9" s="182"/>
      <c r="G9" s="176"/>
      <c r="H9" s="174"/>
      <c r="I9" s="176"/>
      <c r="J9" s="176"/>
      <c r="K9" s="176"/>
      <c r="L9" s="176"/>
      <c r="M9" s="180"/>
      <c r="N9" s="176"/>
      <c r="O9" s="176"/>
      <c r="P9" s="184"/>
      <c r="Q9" s="176"/>
      <c r="R9" s="176"/>
      <c r="S9" s="176"/>
      <c r="T9" s="182"/>
      <c r="U9" s="176"/>
      <c r="V9" s="176"/>
      <c r="W9" s="184"/>
      <c r="X9" s="176"/>
      <c r="Y9" s="176"/>
      <c r="Z9" s="176"/>
      <c r="AA9" s="176"/>
      <c r="AB9" s="229"/>
      <c r="AC9" s="226"/>
      <c r="AD9" s="176"/>
      <c r="AE9" s="176"/>
      <c r="AF9" s="224"/>
    </row>
    <row r="10" spans="1:33" ht="12.6" customHeight="1" outlineLevel="1">
      <c r="A10" s="2" t="s">
        <v>56</v>
      </c>
      <c r="B10" s="190" t="s">
        <v>14</v>
      </c>
      <c r="C10" s="166" t="s">
        <v>42</v>
      </c>
      <c r="D10" s="168"/>
      <c r="E10" s="121" t="s">
        <v>133</v>
      </c>
      <c r="F10" s="52">
        <v>100</v>
      </c>
      <c r="G10" s="53">
        <v>0</v>
      </c>
      <c r="H10" s="53">
        <v>0</v>
      </c>
      <c r="I10" s="53">
        <v>0</v>
      </c>
      <c r="J10" s="54">
        <v>100</v>
      </c>
      <c r="K10" s="53">
        <v>0</v>
      </c>
      <c r="L10" s="53">
        <v>0</v>
      </c>
      <c r="M10" s="99">
        <v>0</v>
      </c>
      <c r="N10" s="54">
        <v>20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2">
        <v>100</v>
      </c>
      <c r="U10" s="53">
        <v>0</v>
      </c>
      <c r="V10" s="53">
        <v>0</v>
      </c>
      <c r="W10" s="53">
        <v>0</v>
      </c>
      <c r="X10" s="151">
        <v>0</v>
      </c>
      <c r="Y10" s="53">
        <v>0</v>
      </c>
      <c r="Z10" s="53">
        <v>0</v>
      </c>
      <c r="AA10" s="53">
        <v>0</v>
      </c>
      <c r="AB10" s="111"/>
      <c r="AC10" s="52">
        <v>100</v>
      </c>
      <c r="AD10" s="54">
        <v>10</v>
      </c>
      <c r="AE10" s="54">
        <v>10</v>
      </c>
      <c r="AF10" s="83">
        <v>10</v>
      </c>
      <c r="AG10" s="2" t="s">
        <v>126</v>
      </c>
    </row>
    <row r="11" spans="1:33" ht="12.6" customHeight="1" outlineLevel="1">
      <c r="A11" s="2" t="s">
        <v>57</v>
      </c>
      <c r="B11" s="201"/>
      <c r="C11" s="160" t="s">
        <v>138</v>
      </c>
      <c r="D11" s="155"/>
      <c r="E11" s="23" t="s">
        <v>143</v>
      </c>
      <c r="F11" s="55"/>
      <c r="G11" s="56">
        <v>50</v>
      </c>
      <c r="H11" s="57">
        <v>5</v>
      </c>
      <c r="I11" s="56">
        <f>SUM(G11:H11)-SUM(F10)</f>
        <v>-45</v>
      </c>
      <c r="J11" s="58"/>
      <c r="K11" s="56">
        <v>110</v>
      </c>
      <c r="L11" s="56">
        <f>SUM(K11)-SUM(J10)</f>
        <v>10</v>
      </c>
      <c r="M11" s="14">
        <f>IFERROR(K11/J10, "")</f>
        <v>1.1000000000000001</v>
      </c>
      <c r="N11" s="58"/>
      <c r="O11" s="56">
        <v>15</v>
      </c>
      <c r="P11" s="58"/>
      <c r="Q11" s="58"/>
      <c r="R11" s="56">
        <f>SUM(O11:Q11)</f>
        <v>15</v>
      </c>
      <c r="S11" s="56">
        <f>SUM(O11:Q11)-SUM(N10)</f>
        <v>-5</v>
      </c>
      <c r="T11" s="55"/>
      <c r="U11" s="56">
        <v>15</v>
      </c>
      <c r="V11" s="56">
        <f>SUM(U11)-SUM(T10)</f>
        <v>-85</v>
      </c>
      <c r="W11" s="58"/>
      <c r="X11" s="152"/>
      <c r="Y11" s="56">
        <v>120</v>
      </c>
      <c r="Z11" s="56">
        <f>U11+W11</f>
        <v>15</v>
      </c>
      <c r="AA11" s="56">
        <f>SUM(Z11)-SUM(T10)</f>
        <v>-85</v>
      </c>
      <c r="AB11" s="15">
        <f>IFERROR(SUM(Z11)/$T$10, "")</f>
        <v>0.15</v>
      </c>
      <c r="AC11" s="62">
        <v>1</v>
      </c>
      <c r="AD11" s="56">
        <v>2</v>
      </c>
      <c r="AE11" s="56">
        <v>2</v>
      </c>
      <c r="AF11" s="84">
        <v>2</v>
      </c>
      <c r="AG11" s="2" t="s">
        <v>127</v>
      </c>
    </row>
    <row r="12" spans="1:33" ht="12.6" customHeight="1" outlineLevel="1">
      <c r="A12" s="2" t="s">
        <v>46</v>
      </c>
      <c r="B12" s="201"/>
      <c r="C12" s="160" t="s">
        <v>124</v>
      </c>
      <c r="D12" s="155"/>
      <c r="E12" s="23" t="s">
        <v>137</v>
      </c>
      <c r="F12" s="59"/>
      <c r="G12" s="60"/>
      <c r="H12" s="57">
        <v>5</v>
      </c>
      <c r="I12" s="57">
        <f>SUM(G11:H12)-SUM(F10)</f>
        <v>-40</v>
      </c>
      <c r="J12" s="60"/>
      <c r="K12" s="60"/>
      <c r="L12" s="60"/>
      <c r="M12" s="100"/>
      <c r="N12" s="60"/>
      <c r="O12" s="57">
        <v>1</v>
      </c>
      <c r="P12" s="60"/>
      <c r="Q12" s="60"/>
      <c r="R12" s="57">
        <f t="shared" ref="R12:R16" si="0">SUM(O12:Q12)</f>
        <v>1</v>
      </c>
      <c r="S12" s="57">
        <f>SUM(O11:Q12)-SUM(N10)</f>
        <v>-4</v>
      </c>
      <c r="T12" s="59"/>
      <c r="U12" s="57">
        <v>1</v>
      </c>
      <c r="V12" s="57">
        <f>SUM(U11:U12)-SUM(T10)</f>
        <v>-84</v>
      </c>
      <c r="W12" s="60"/>
      <c r="X12" s="153"/>
      <c r="Y12" s="57">
        <v>2</v>
      </c>
      <c r="Z12" s="57">
        <f>U12+W12</f>
        <v>1</v>
      </c>
      <c r="AA12" s="56">
        <f>SUM(Z12)-SUM(T10)</f>
        <v>-99</v>
      </c>
      <c r="AB12" s="16">
        <f>IFERROR(SUM(Z11:Z12)/$T$10, "")</f>
        <v>0.16</v>
      </c>
      <c r="AC12" s="67">
        <v>2</v>
      </c>
      <c r="AD12" s="57">
        <v>5</v>
      </c>
      <c r="AE12" s="57">
        <v>5</v>
      </c>
      <c r="AF12" s="85">
        <v>3</v>
      </c>
      <c r="AG12" s="2" t="s">
        <v>49</v>
      </c>
    </row>
    <row r="13" spans="1:33" ht="12.6" customHeight="1" outlineLevel="1">
      <c r="A13" s="2" t="s">
        <v>31</v>
      </c>
      <c r="B13" s="201"/>
      <c r="C13" s="160" t="s">
        <v>136</v>
      </c>
      <c r="D13" s="155"/>
      <c r="E13" s="23" t="s">
        <v>139</v>
      </c>
      <c r="F13" s="55"/>
      <c r="G13" s="58"/>
      <c r="H13" s="56">
        <v>2</v>
      </c>
      <c r="I13" s="56">
        <f>SUM(G10:H13)-SUM(F10)</f>
        <v>-38</v>
      </c>
      <c r="J13" s="58"/>
      <c r="K13" s="58"/>
      <c r="L13" s="58"/>
      <c r="M13" s="101"/>
      <c r="N13" s="58"/>
      <c r="O13" s="58"/>
      <c r="P13" s="56">
        <v>1</v>
      </c>
      <c r="Q13" s="60"/>
      <c r="R13" s="56">
        <f t="shared" si="0"/>
        <v>1</v>
      </c>
      <c r="S13" s="56">
        <f>SUM(O10:Q13)-SUM(N9)</f>
        <v>17</v>
      </c>
      <c r="T13" s="55"/>
      <c r="U13" s="58"/>
      <c r="V13" s="58"/>
      <c r="W13" s="56">
        <v>2</v>
      </c>
      <c r="X13" s="152"/>
      <c r="Y13" s="56">
        <v>2</v>
      </c>
      <c r="Z13" s="56">
        <f>U13+W13</f>
        <v>2</v>
      </c>
      <c r="AA13" s="56">
        <f>SUM(Z13)-SUM(T10)</f>
        <v>-98</v>
      </c>
      <c r="AB13" s="15">
        <f>IFERROR(SUM(Z11:Z13)/$T$10, "")</f>
        <v>0.18</v>
      </c>
      <c r="AC13" s="62">
        <v>3</v>
      </c>
      <c r="AD13" s="56">
        <v>2</v>
      </c>
      <c r="AE13" s="56">
        <v>2</v>
      </c>
      <c r="AF13" s="84">
        <v>4</v>
      </c>
      <c r="AG13" s="2" t="s">
        <v>50</v>
      </c>
    </row>
    <row r="14" spans="1:33" ht="12.6" customHeight="1" outlineLevel="1">
      <c r="A14" s="2" t="s">
        <v>31</v>
      </c>
      <c r="B14" s="201"/>
      <c r="C14" s="160" t="s">
        <v>39</v>
      </c>
      <c r="D14" s="155"/>
      <c r="E14" s="23" t="s">
        <v>140</v>
      </c>
      <c r="F14" s="55"/>
      <c r="G14" s="58"/>
      <c r="H14" s="56">
        <v>2</v>
      </c>
      <c r="I14" s="56">
        <f>SUM(G11:H14)-SUM(F10)</f>
        <v>-36</v>
      </c>
      <c r="J14" s="58"/>
      <c r="K14" s="58"/>
      <c r="L14" s="58"/>
      <c r="M14" s="101"/>
      <c r="N14" s="58"/>
      <c r="O14" s="58"/>
      <c r="P14" s="56">
        <v>2</v>
      </c>
      <c r="Q14" s="60"/>
      <c r="R14" s="56">
        <f t="shared" si="0"/>
        <v>2</v>
      </c>
      <c r="S14" s="56">
        <f>SUM(O11:Q14)-SUM(N10)</f>
        <v>-1</v>
      </c>
      <c r="T14" s="55"/>
      <c r="U14" s="58"/>
      <c r="V14" s="58"/>
      <c r="W14" s="56">
        <v>2</v>
      </c>
      <c r="X14" s="152"/>
      <c r="Y14" s="56">
        <v>2</v>
      </c>
      <c r="Z14" s="56">
        <f>U14+W14</f>
        <v>2</v>
      </c>
      <c r="AA14" s="56">
        <f>SUM(Z14)-SUM(T10)</f>
        <v>-98</v>
      </c>
      <c r="AB14" s="15">
        <f>IFERROR(SUM(Z11:Z14)/$T$10, "")</f>
        <v>0.2</v>
      </c>
      <c r="AC14" s="62">
        <v>3</v>
      </c>
      <c r="AD14" s="56">
        <v>2</v>
      </c>
      <c r="AE14" s="56">
        <v>2</v>
      </c>
      <c r="AF14" s="84">
        <v>4</v>
      </c>
      <c r="AG14" s="2" t="s">
        <v>51</v>
      </c>
    </row>
    <row r="15" spans="1:33" ht="12.6" customHeight="1" outlineLevel="1">
      <c r="A15" s="2" t="s">
        <v>32</v>
      </c>
      <c r="B15" s="201"/>
      <c r="C15" s="160" t="s">
        <v>40</v>
      </c>
      <c r="D15" s="155"/>
      <c r="E15" s="23" t="s">
        <v>38</v>
      </c>
      <c r="F15" s="59"/>
      <c r="G15" s="60"/>
      <c r="H15" s="57">
        <v>1</v>
      </c>
      <c r="I15" s="57">
        <f>SUM(G11:H15)-SUM(F10)</f>
        <v>-35</v>
      </c>
      <c r="J15" s="60"/>
      <c r="K15" s="60"/>
      <c r="L15" s="60"/>
      <c r="M15" s="100"/>
      <c r="N15" s="60"/>
      <c r="O15" s="60"/>
      <c r="P15" s="60"/>
      <c r="Q15" s="57">
        <v>0.5</v>
      </c>
      <c r="R15" s="57">
        <f t="shared" si="0"/>
        <v>0.5</v>
      </c>
      <c r="S15" s="56">
        <f>SUM(O11:Q15)-SUM(N10)</f>
        <v>-0.5</v>
      </c>
      <c r="T15" s="59"/>
      <c r="U15" s="60"/>
      <c r="V15" s="60"/>
      <c r="W15" s="60"/>
      <c r="X15" s="24">
        <v>1</v>
      </c>
      <c r="Y15" s="60"/>
      <c r="Z15" s="60"/>
      <c r="AA15" s="60"/>
      <c r="AB15" s="100"/>
      <c r="AC15" s="67">
        <v>4</v>
      </c>
      <c r="AD15" s="57">
        <v>1</v>
      </c>
      <c r="AE15" s="57">
        <v>1</v>
      </c>
      <c r="AF15" s="85">
        <v>5</v>
      </c>
      <c r="AG15" s="2" t="s">
        <v>52</v>
      </c>
    </row>
    <row r="16" spans="1:33" ht="12.6" customHeight="1" thickBot="1">
      <c r="A16" s="2" t="s">
        <v>33</v>
      </c>
      <c r="B16" s="210"/>
      <c r="C16" s="222"/>
      <c r="D16" s="222"/>
      <c r="E16" s="22"/>
      <c r="F16" s="61">
        <v>100</v>
      </c>
      <c r="G16" s="56">
        <v>50</v>
      </c>
      <c r="H16" s="56">
        <v>15</v>
      </c>
      <c r="I16" s="56">
        <f>SUM(G16:H16)-SUM(F16)</f>
        <v>-35</v>
      </c>
      <c r="J16" s="56">
        <v>100</v>
      </c>
      <c r="K16" s="56">
        <v>70</v>
      </c>
      <c r="L16" s="56">
        <f>SUM(K16)-SUM(J16)</f>
        <v>-30</v>
      </c>
      <c r="M16" s="17">
        <f>IFERROR(K16/J16, "")</f>
        <v>0.7</v>
      </c>
      <c r="N16" s="56">
        <v>20</v>
      </c>
      <c r="O16" s="56">
        <v>16</v>
      </c>
      <c r="P16" s="56">
        <v>3</v>
      </c>
      <c r="Q16" s="56">
        <v>0.5</v>
      </c>
      <c r="R16" s="56">
        <f t="shared" si="0"/>
        <v>19.5</v>
      </c>
      <c r="S16" s="56">
        <f>SUM(O16:Q16)-SUM(N16)</f>
        <v>-0.5</v>
      </c>
      <c r="T16" s="61">
        <v>100</v>
      </c>
      <c r="U16" s="56">
        <v>16</v>
      </c>
      <c r="V16" s="56">
        <f>SUM(U16)-SUM(T16)</f>
        <v>-84</v>
      </c>
      <c r="W16" s="56">
        <v>2</v>
      </c>
      <c r="X16" s="25">
        <v>1</v>
      </c>
      <c r="Y16" s="56">
        <v>126</v>
      </c>
      <c r="Z16" s="56">
        <v>20</v>
      </c>
      <c r="AA16" s="56">
        <f>SUM(T16)-SUM(Z16)</f>
        <v>80</v>
      </c>
      <c r="AB16" s="18">
        <f>IFERROR(SUM(Z16)/$T$16, "")</f>
        <v>0.2</v>
      </c>
      <c r="AC16" s="61">
        <v>5</v>
      </c>
      <c r="AD16" s="56">
        <v>8</v>
      </c>
      <c r="AE16" s="56">
        <v>8</v>
      </c>
      <c r="AF16" s="84">
        <v>10</v>
      </c>
      <c r="AG16" s="2" t="s">
        <v>53</v>
      </c>
    </row>
    <row r="17" spans="1:33" ht="12.6" customHeight="1">
      <c r="A17" s="2" t="s">
        <v>34</v>
      </c>
      <c r="B17" s="5"/>
      <c r="C17" s="166" t="s">
        <v>15</v>
      </c>
      <c r="D17" s="167"/>
      <c r="E17" s="122" t="s">
        <v>17</v>
      </c>
      <c r="F17" s="52">
        <v>50</v>
      </c>
      <c r="G17" s="54">
        <v>10</v>
      </c>
      <c r="H17" s="54">
        <v>10</v>
      </c>
      <c r="I17" s="54">
        <f t="shared" ref="I17:I55" si="1">SUM(G17:H17)-SUM(F17)</f>
        <v>-30</v>
      </c>
      <c r="J17" s="54">
        <v>2</v>
      </c>
      <c r="K17" s="54">
        <v>1</v>
      </c>
      <c r="L17" s="54">
        <f>SUM(J17)-SUM(K17)</f>
        <v>1</v>
      </c>
      <c r="M17" s="13">
        <f>IFERROR(K17/J17, "")</f>
        <v>0.5</v>
      </c>
      <c r="N17" s="54">
        <v>1</v>
      </c>
      <c r="O17" s="54">
        <v>1</v>
      </c>
      <c r="P17" s="54">
        <v>4</v>
      </c>
      <c r="Q17" s="54">
        <v>1</v>
      </c>
      <c r="R17" s="54">
        <v>1</v>
      </c>
      <c r="S17" s="54">
        <f>SUM(N17)-SUM(O17:Q17)</f>
        <v>-5</v>
      </c>
      <c r="T17" s="54">
        <v>7</v>
      </c>
      <c r="U17" s="54">
        <v>1</v>
      </c>
      <c r="V17" s="54">
        <f>SUM(T17)-SUM(U17)</f>
        <v>6</v>
      </c>
      <c r="W17" s="54">
        <v>1</v>
      </c>
      <c r="X17" s="26">
        <v>0.1</v>
      </c>
      <c r="Y17" s="54">
        <v>3</v>
      </c>
      <c r="Z17" s="54">
        <v>3</v>
      </c>
      <c r="AA17" s="54">
        <f t="shared" ref="AA17:AA28" si="2">SUM(T17)-(SUM(U17)+SUM(W17:X17))</f>
        <v>4.9000000000000004</v>
      </c>
      <c r="AB17" s="20">
        <f t="shared" ref="AB17:AB28" si="3">IFERROR(SUM(U17+SUM(W17:X17))/$T$17, "")</f>
        <v>0.3</v>
      </c>
      <c r="AC17" s="54">
        <v>3</v>
      </c>
      <c r="AD17" s="54">
        <v>1</v>
      </c>
      <c r="AE17" s="54">
        <v>1</v>
      </c>
      <c r="AF17" s="83">
        <v>7</v>
      </c>
      <c r="AG17" s="2" t="s">
        <v>54</v>
      </c>
    </row>
    <row r="18" spans="1:33" ht="12.6" customHeight="1">
      <c r="A18" s="2" t="s">
        <v>58</v>
      </c>
      <c r="B18" s="120"/>
      <c r="C18" s="160" t="s">
        <v>16</v>
      </c>
      <c r="D18" s="154"/>
      <c r="E18" s="123" t="s">
        <v>17</v>
      </c>
      <c r="F18" s="62">
        <v>40</v>
      </c>
      <c r="G18" s="56">
        <v>10</v>
      </c>
      <c r="H18" s="56">
        <v>10</v>
      </c>
      <c r="I18" s="56">
        <f t="shared" si="1"/>
        <v>-20</v>
      </c>
      <c r="J18" s="56">
        <v>2</v>
      </c>
      <c r="K18" s="56">
        <v>1</v>
      </c>
      <c r="L18" s="56">
        <f t="shared" ref="L18:L55" si="4">SUM(J18)-SUM(K18)</f>
        <v>1</v>
      </c>
      <c r="M18" s="14">
        <f t="shared" ref="M18:M55" si="5">IFERROR(K18/J18, "")</f>
        <v>0.5</v>
      </c>
      <c r="N18" s="56">
        <v>1</v>
      </c>
      <c r="O18" s="56">
        <v>1</v>
      </c>
      <c r="P18" s="56">
        <v>4</v>
      </c>
      <c r="Q18" s="56">
        <v>1</v>
      </c>
      <c r="R18" s="56">
        <v>1</v>
      </c>
      <c r="S18" s="56">
        <f t="shared" ref="S18:S55" si="6">SUM(N18)-SUM(O18:Q18)</f>
        <v>-5</v>
      </c>
      <c r="T18" s="56">
        <v>7</v>
      </c>
      <c r="U18" s="56">
        <v>1</v>
      </c>
      <c r="V18" s="56">
        <f t="shared" ref="V18:V55" si="7">SUM(T18)-SUM(U18)</f>
        <v>6</v>
      </c>
      <c r="W18" s="56">
        <v>1</v>
      </c>
      <c r="X18" s="25">
        <v>0.1</v>
      </c>
      <c r="Y18" s="56">
        <v>3</v>
      </c>
      <c r="Z18" s="56">
        <v>3</v>
      </c>
      <c r="AA18" s="56">
        <f t="shared" si="2"/>
        <v>4.9000000000000004</v>
      </c>
      <c r="AB18" s="15">
        <f t="shared" si="3"/>
        <v>0.3</v>
      </c>
      <c r="AC18" s="56">
        <v>3</v>
      </c>
      <c r="AD18" s="56">
        <v>1</v>
      </c>
      <c r="AE18" s="56">
        <v>1</v>
      </c>
      <c r="AF18" s="84">
        <v>7</v>
      </c>
      <c r="AG18" s="2" t="s">
        <v>55</v>
      </c>
    </row>
    <row r="19" spans="1:33" ht="12.6" customHeight="1" thickBot="1">
      <c r="A19" s="2" t="s">
        <v>59</v>
      </c>
      <c r="B19" s="169" t="s">
        <v>150</v>
      </c>
      <c r="C19" s="170"/>
      <c r="D19" s="6"/>
      <c r="E19" s="7" t="s">
        <v>17</v>
      </c>
      <c r="F19" s="63">
        <v>35</v>
      </c>
      <c r="G19" s="64">
        <v>30</v>
      </c>
      <c r="H19" s="64">
        <v>10</v>
      </c>
      <c r="I19" s="64">
        <f t="shared" si="1"/>
        <v>5</v>
      </c>
      <c r="J19" s="64">
        <v>2</v>
      </c>
      <c r="K19" s="64">
        <v>1</v>
      </c>
      <c r="L19" s="64">
        <f t="shared" si="4"/>
        <v>1</v>
      </c>
      <c r="M19" s="19">
        <f t="shared" si="5"/>
        <v>0.5</v>
      </c>
      <c r="N19" s="64">
        <v>1</v>
      </c>
      <c r="O19" s="64">
        <v>1</v>
      </c>
      <c r="P19" s="64">
        <v>4</v>
      </c>
      <c r="Q19" s="64">
        <v>1</v>
      </c>
      <c r="R19" s="64">
        <v>1</v>
      </c>
      <c r="S19" s="64">
        <f t="shared" si="6"/>
        <v>-5</v>
      </c>
      <c r="T19" s="64">
        <v>7</v>
      </c>
      <c r="U19" s="64">
        <v>1</v>
      </c>
      <c r="V19" s="64">
        <f t="shared" si="7"/>
        <v>6</v>
      </c>
      <c r="W19" s="64">
        <v>1</v>
      </c>
      <c r="X19" s="27">
        <v>0.1</v>
      </c>
      <c r="Y19" s="64">
        <v>3</v>
      </c>
      <c r="Z19" s="64">
        <v>3</v>
      </c>
      <c r="AA19" s="64">
        <f t="shared" si="2"/>
        <v>4.9000000000000004</v>
      </c>
      <c r="AB19" s="21">
        <f t="shared" si="3"/>
        <v>0.3</v>
      </c>
      <c r="AC19" s="64">
        <v>3</v>
      </c>
      <c r="AD19" s="64">
        <v>1</v>
      </c>
      <c r="AE19" s="64">
        <v>1</v>
      </c>
      <c r="AF19" s="86">
        <v>7</v>
      </c>
      <c r="AG19" s="2" t="s">
        <v>56</v>
      </c>
    </row>
    <row r="20" spans="1:33" ht="12.6" customHeight="1">
      <c r="A20" s="2" t="s">
        <v>60</v>
      </c>
      <c r="B20" s="165" t="s">
        <v>85</v>
      </c>
      <c r="C20" s="167" t="s">
        <v>35</v>
      </c>
      <c r="D20" s="168"/>
      <c r="E20" s="122" t="s">
        <v>17</v>
      </c>
      <c r="F20" s="65">
        <v>10</v>
      </c>
      <c r="G20" s="66">
        <v>10</v>
      </c>
      <c r="H20" s="66">
        <v>10</v>
      </c>
      <c r="I20" s="66">
        <f t="shared" si="1"/>
        <v>10</v>
      </c>
      <c r="J20" s="66">
        <v>2</v>
      </c>
      <c r="K20" s="66">
        <v>1</v>
      </c>
      <c r="L20" s="66">
        <f t="shared" si="4"/>
        <v>1</v>
      </c>
      <c r="M20" s="102">
        <f t="shared" si="5"/>
        <v>0.5</v>
      </c>
      <c r="N20" s="66">
        <v>1</v>
      </c>
      <c r="O20" s="66">
        <v>1</v>
      </c>
      <c r="P20" s="66">
        <v>4</v>
      </c>
      <c r="Q20" s="66">
        <v>1</v>
      </c>
      <c r="R20" s="66">
        <v>1</v>
      </c>
      <c r="S20" s="66">
        <f t="shared" si="6"/>
        <v>-5</v>
      </c>
      <c r="T20" s="65">
        <v>7</v>
      </c>
      <c r="U20" s="66">
        <v>1</v>
      </c>
      <c r="V20" s="66">
        <f t="shared" si="7"/>
        <v>6</v>
      </c>
      <c r="W20" s="66">
        <v>1</v>
      </c>
      <c r="X20" s="28">
        <v>0.1</v>
      </c>
      <c r="Y20" s="66">
        <v>3</v>
      </c>
      <c r="Z20" s="66">
        <v>3</v>
      </c>
      <c r="AA20" s="66">
        <f t="shared" si="2"/>
        <v>4.9000000000000004</v>
      </c>
      <c r="AB20" s="112">
        <f t="shared" si="3"/>
        <v>0.3</v>
      </c>
      <c r="AC20" s="87">
        <v>3</v>
      </c>
      <c r="AD20" s="66">
        <v>1</v>
      </c>
      <c r="AE20" s="66">
        <v>1</v>
      </c>
      <c r="AF20" s="88">
        <v>7</v>
      </c>
      <c r="AG20" s="2" t="s">
        <v>57</v>
      </c>
    </row>
    <row r="21" spans="1:33" ht="12.6" customHeight="1">
      <c r="A21" s="2" t="s">
        <v>61</v>
      </c>
      <c r="B21" s="156"/>
      <c r="C21" s="154" t="s">
        <v>86</v>
      </c>
      <c r="D21" s="155"/>
      <c r="E21" s="123" t="s">
        <v>17</v>
      </c>
      <c r="F21" s="67">
        <v>10</v>
      </c>
      <c r="G21" s="57">
        <v>10</v>
      </c>
      <c r="H21" s="57">
        <v>10</v>
      </c>
      <c r="I21" s="57">
        <f t="shared" si="1"/>
        <v>10</v>
      </c>
      <c r="J21" s="57">
        <v>2</v>
      </c>
      <c r="K21" s="57">
        <v>1</v>
      </c>
      <c r="L21" s="57">
        <f t="shared" si="4"/>
        <v>1</v>
      </c>
      <c r="M21" s="103">
        <f t="shared" si="5"/>
        <v>0.5</v>
      </c>
      <c r="N21" s="57">
        <v>1</v>
      </c>
      <c r="O21" s="57">
        <v>1</v>
      </c>
      <c r="P21" s="57">
        <v>4</v>
      </c>
      <c r="Q21" s="57">
        <v>1</v>
      </c>
      <c r="R21" s="57">
        <v>1</v>
      </c>
      <c r="S21" s="57">
        <f t="shared" si="6"/>
        <v>-5</v>
      </c>
      <c r="T21" s="67">
        <v>7</v>
      </c>
      <c r="U21" s="57">
        <v>1</v>
      </c>
      <c r="V21" s="57">
        <f t="shared" si="7"/>
        <v>6</v>
      </c>
      <c r="W21" s="57">
        <v>1</v>
      </c>
      <c r="X21" s="24">
        <v>0.1</v>
      </c>
      <c r="Y21" s="57">
        <v>3</v>
      </c>
      <c r="Z21" s="57">
        <v>3</v>
      </c>
      <c r="AA21" s="57">
        <f t="shared" si="2"/>
        <v>4.9000000000000004</v>
      </c>
      <c r="AB21" s="16">
        <f t="shared" si="3"/>
        <v>0.3</v>
      </c>
      <c r="AC21" s="89">
        <v>3</v>
      </c>
      <c r="AD21" s="57">
        <v>1</v>
      </c>
      <c r="AE21" s="57">
        <v>1</v>
      </c>
      <c r="AF21" s="85">
        <v>7</v>
      </c>
      <c r="AG21" s="2" t="s">
        <v>46</v>
      </c>
    </row>
    <row r="22" spans="1:33" ht="12.6" customHeight="1">
      <c r="A22" s="2" t="s">
        <v>62</v>
      </c>
      <c r="B22" s="156"/>
      <c r="C22" s="171" t="s">
        <v>87</v>
      </c>
      <c r="D22" s="172"/>
      <c r="E22" s="123" t="s">
        <v>17</v>
      </c>
      <c r="F22" s="62">
        <v>15</v>
      </c>
      <c r="G22" s="56">
        <v>10</v>
      </c>
      <c r="H22" s="56">
        <v>10</v>
      </c>
      <c r="I22" s="56">
        <f t="shared" si="1"/>
        <v>5</v>
      </c>
      <c r="J22" s="56">
        <v>2</v>
      </c>
      <c r="K22" s="56">
        <v>1</v>
      </c>
      <c r="L22" s="56">
        <f t="shared" si="4"/>
        <v>1</v>
      </c>
      <c r="M22" s="14">
        <f t="shared" si="5"/>
        <v>0.5</v>
      </c>
      <c r="N22" s="56">
        <v>1</v>
      </c>
      <c r="O22" s="56">
        <v>1</v>
      </c>
      <c r="P22" s="56">
        <v>4</v>
      </c>
      <c r="Q22" s="56">
        <v>1</v>
      </c>
      <c r="R22" s="56">
        <v>1</v>
      </c>
      <c r="S22" s="56">
        <f t="shared" si="6"/>
        <v>-5</v>
      </c>
      <c r="T22" s="62">
        <v>7</v>
      </c>
      <c r="U22" s="56">
        <v>1</v>
      </c>
      <c r="V22" s="56">
        <f t="shared" si="7"/>
        <v>6</v>
      </c>
      <c r="W22" s="56">
        <v>1</v>
      </c>
      <c r="X22" s="25">
        <v>0.1</v>
      </c>
      <c r="Y22" s="56">
        <v>3</v>
      </c>
      <c r="Z22" s="56">
        <v>3</v>
      </c>
      <c r="AA22" s="56">
        <f t="shared" si="2"/>
        <v>4.9000000000000004</v>
      </c>
      <c r="AB22" s="15">
        <f t="shared" si="3"/>
        <v>0.3</v>
      </c>
      <c r="AC22" s="90">
        <v>3</v>
      </c>
      <c r="AD22" s="56">
        <v>1</v>
      </c>
      <c r="AE22" s="56">
        <v>1</v>
      </c>
      <c r="AF22" s="84">
        <v>7</v>
      </c>
      <c r="AG22" s="2" t="s">
        <v>31</v>
      </c>
    </row>
    <row r="23" spans="1:33" ht="12.6" customHeight="1">
      <c r="A23" s="2" t="s">
        <v>63</v>
      </c>
      <c r="B23" s="156"/>
      <c r="C23" s="154" t="s">
        <v>88</v>
      </c>
      <c r="D23" s="155"/>
      <c r="E23" s="123" t="s">
        <v>17</v>
      </c>
      <c r="F23" s="67">
        <v>10</v>
      </c>
      <c r="G23" s="57">
        <v>10</v>
      </c>
      <c r="H23" s="57">
        <v>10</v>
      </c>
      <c r="I23" s="57">
        <f t="shared" si="1"/>
        <v>10</v>
      </c>
      <c r="J23" s="57">
        <v>2</v>
      </c>
      <c r="K23" s="57">
        <v>1</v>
      </c>
      <c r="L23" s="57">
        <f t="shared" si="4"/>
        <v>1</v>
      </c>
      <c r="M23" s="103">
        <f t="shared" si="5"/>
        <v>0.5</v>
      </c>
      <c r="N23" s="57">
        <v>1</v>
      </c>
      <c r="O23" s="57">
        <v>1</v>
      </c>
      <c r="P23" s="57">
        <v>4</v>
      </c>
      <c r="Q23" s="57">
        <v>1</v>
      </c>
      <c r="R23" s="57">
        <v>1</v>
      </c>
      <c r="S23" s="57">
        <f t="shared" si="6"/>
        <v>-5</v>
      </c>
      <c r="T23" s="67">
        <v>7</v>
      </c>
      <c r="U23" s="57">
        <v>1</v>
      </c>
      <c r="V23" s="57">
        <f t="shared" si="7"/>
        <v>6</v>
      </c>
      <c r="W23" s="57">
        <v>1</v>
      </c>
      <c r="X23" s="24">
        <v>0.1</v>
      </c>
      <c r="Y23" s="57">
        <v>3</v>
      </c>
      <c r="Z23" s="57">
        <v>3</v>
      </c>
      <c r="AA23" s="57">
        <f t="shared" si="2"/>
        <v>4.9000000000000004</v>
      </c>
      <c r="AB23" s="16">
        <f t="shared" si="3"/>
        <v>0.3</v>
      </c>
      <c r="AC23" s="89">
        <v>3</v>
      </c>
      <c r="AD23" s="57">
        <v>1</v>
      </c>
      <c r="AE23" s="57">
        <v>1</v>
      </c>
      <c r="AF23" s="85">
        <v>7</v>
      </c>
      <c r="AG23" s="2" t="s">
        <v>32</v>
      </c>
    </row>
    <row r="24" spans="1:33" ht="12.6" customHeight="1">
      <c r="A24" s="2" t="s">
        <v>64</v>
      </c>
      <c r="B24" s="156"/>
      <c r="C24" s="154" t="s">
        <v>18</v>
      </c>
      <c r="D24" s="155"/>
      <c r="E24" s="123" t="s">
        <v>17</v>
      </c>
      <c r="F24" s="62">
        <v>10</v>
      </c>
      <c r="G24" s="56">
        <v>10</v>
      </c>
      <c r="H24" s="56">
        <v>10</v>
      </c>
      <c r="I24" s="56">
        <f t="shared" si="1"/>
        <v>10</v>
      </c>
      <c r="J24" s="56">
        <v>2</v>
      </c>
      <c r="K24" s="56">
        <v>1</v>
      </c>
      <c r="L24" s="56">
        <f t="shared" si="4"/>
        <v>1</v>
      </c>
      <c r="M24" s="14">
        <f t="shared" si="5"/>
        <v>0.5</v>
      </c>
      <c r="N24" s="56">
        <v>1</v>
      </c>
      <c r="O24" s="56">
        <v>1</v>
      </c>
      <c r="P24" s="56">
        <v>4</v>
      </c>
      <c r="Q24" s="56">
        <v>1</v>
      </c>
      <c r="R24" s="56">
        <v>1</v>
      </c>
      <c r="S24" s="56">
        <f t="shared" si="6"/>
        <v>-5</v>
      </c>
      <c r="T24" s="62">
        <v>7</v>
      </c>
      <c r="U24" s="56">
        <v>1</v>
      </c>
      <c r="V24" s="56">
        <f t="shared" si="7"/>
        <v>6</v>
      </c>
      <c r="W24" s="56">
        <v>1</v>
      </c>
      <c r="X24" s="25">
        <v>0.1</v>
      </c>
      <c r="Y24" s="56">
        <v>3</v>
      </c>
      <c r="Z24" s="56">
        <v>3</v>
      </c>
      <c r="AA24" s="56">
        <f t="shared" si="2"/>
        <v>4.9000000000000004</v>
      </c>
      <c r="AB24" s="15">
        <f t="shared" si="3"/>
        <v>0.3</v>
      </c>
      <c r="AC24" s="90">
        <v>3</v>
      </c>
      <c r="AD24" s="56">
        <v>1</v>
      </c>
      <c r="AE24" s="56">
        <v>1</v>
      </c>
      <c r="AF24" s="84">
        <v>7</v>
      </c>
      <c r="AG24" s="2" t="s">
        <v>33</v>
      </c>
    </row>
    <row r="25" spans="1:33" ht="12.6" customHeight="1">
      <c r="A25" s="2" t="s">
        <v>65</v>
      </c>
      <c r="B25" s="156"/>
      <c r="C25" s="154" t="s">
        <v>36</v>
      </c>
      <c r="D25" s="155"/>
      <c r="E25" s="123" t="s">
        <v>17</v>
      </c>
      <c r="F25" s="67">
        <v>10</v>
      </c>
      <c r="G25" s="57">
        <v>10</v>
      </c>
      <c r="H25" s="57">
        <v>10</v>
      </c>
      <c r="I25" s="57">
        <f t="shared" si="1"/>
        <v>10</v>
      </c>
      <c r="J25" s="57">
        <v>2</v>
      </c>
      <c r="K25" s="57">
        <v>1</v>
      </c>
      <c r="L25" s="57">
        <f t="shared" si="4"/>
        <v>1</v>
      </c>
      <c r="M25" s="103">
        <f t="shared" si="5"/>
        <v>0.5</v>
      </c>
      <c r="N25" s="57">
        <v>1</v>
      </c>
      <c r="O25" s="57">
        <v>1</v>
      </c>
      <c r="P25" s="57">
        <v>4</v>
      </c>
      <c r="Q25" s="57">
        <v>1</v>
      </c>
      <c r="R25" s="57">
        <v>1</v>
      </c>
      <c r="S25" s="57">
        <f t="shared" si="6"/>
        <v>-5</v>
      </c>
      <c r="T25" s="67">
        <v>7</v>
      </c>
      <c r="U25" s="57">
        <v>1</v>
      </c>
      <c r="V25" s="57">
        <f t="shared" si="7"/>
        <v>6</v>
      </c>
      <c r="W25" s="57">
        <v>1</v>
      </c>
      <c r="X25" s="24">
        <v>0.1</v>
      </c>
      <c r="Y25" s="57">
        <v>3</v>
      </c>
      <c r="Z25" s="57">
        <v>3</v>
      </c>
      <c r="AA25" s="57">
        <f t="shared" si="2"/>
        <v>4.9000000000000004</v>
      </c>
      <c r="AB25" s="16">
        <f t="shared" si="3"/>
        <v>0.3</v>
      </c>
      <c r="AC25" s="89">
        <v>3</v>
      </c>
      <c r="AD25" s="57">
        <v>1</v>
      </c>
      <c r="AE25" s="57">
        <v>1</v>
      </c>
      <c r="AF25" s="85">
        <v>7</v>
      </c>
      <c r="AG25" s="2" t="s">
        <v>34</v>
      </c>
    </row>
    <row r="26" spans="1:33" ht="12.6" customHeight="1">
      <c r="A26" s="2" t="s">
        <v>66</v>
      </c>
      <c r="B26" s="156"/>
      <c r="C26" s="160" t="s">
        <v>91</v>
      </c>
      <c r="D26" s="155"/>
      <c r="E26" s="123" t="s">
        <v>17</v>
      </c>
      <c r="F26" s="62">
        <v>10</v>
      </c>
      <c r="G26" s="56">
        <v>10</v>
      </c>
      <c r="H26" s="56">
        <v>10</v>
      </c>
      <c r="I26" s="56">
        <f t="shared" si="1"/>
        <v>10</v>
      </c>
      <c r="J26" s="56">
        <v>2</v>
      </c>
      <c r="K26" s="56">
        <v>1</v>
      </c>
      <c r="L26" s="56">
        <f t="shared" si="4"/>
        <v>1</v>
      </c>
      <c r="M26" s="14">
        <f t="shared" si="5"/>
        <v>0.5</v>
      </c>
      <c r="N26" s="56">
        <v>1</v>
      </c>
      <c r="O26" s="56">
        <v>1</v>
      </c>
      <c r="P26" s="56">
        <v>4</v>
      </c>
      <c r="Q26" s="56">
        <v>1</v>
      </c>
      <c r="R26" s="56">
        <v>1</v>
      </c>
      <c r="S26" s="56">
        <f t="shared" si="6"/>
        <v>-5</v>
      </c>
      <c r="T26" s="62">
        <v>7</v>
      </c>
      <c r="U26" s="56">
        <v>1</v>
      </c>
      <c r="V26" s="56">
        <f t="shared" si="7"/>
        <v>6</v>
      </c>
      <c r="W26" s="56">
        <v>1</v>
      </c>
      <c r="X26" s="25">
        <v>0.1</v>
      </c>
      <c r="Y26" s="56">
        <v>3</v>
      </c>
      <c r="Z26" s="56">
        <v>3</v>
      </c>
      <c r="AA26" s="56">
        <f t="shared" si="2"/>
        <v>4.9000000000000004</v>
      </c>
      <c r="AB26" s="15">
        <f t="shared" si="3"/>
        <v>0.3</v>
      </c>
      <c r="AC26" s="90">
        <v>3</v>
      </c>
      <c r="AD26" s="56">
        <v>1</v>
      </c>
      <c r="AE26" s="56">
        <v>1</v>
      </c>
      <c r="AF26" s="84">
        <v>7</v>
      </c>
      <c r="AG26" s="2" t="s">
        <v>58</v>
      </c>
    </row>
    <row r="27" spans="1:33" ht="12.6" customHeight="1">
      <c r="A27" s="2" t="s">
        <v>67</v>
      </c>
      <c r="B27" s="156"/>
      <c r="C27" s="154" t="s">
        <v>92</v>
      </c>
      <c r="D27" s="155"/>
      <c r="E27" s="123" t="s">
        <v>17</v>
      </c>
      <c r="F27" s="67">
        <v>10</v>
      </c>
      <c r="G27" s="57">
        <v>10</v>
      </c>
      <c r="H27" s="57">
        <v>10</v>
      </c>
      <c r="I27" s="57">
        <f t="shared" si="1"/>
        <v>10</v>
      </c>
      <c r="J27" s="57">
        <v>2</v>
      </c>
      <c r="K27" s="57">
        <v>1</v>
      </c>
      <c r="L27" s="57">
        <f t="shared" si="4"/>
        <v>1</v>
      </c>
      <c r="M27" s="103">
        <f t="shared" si="5"/>
        <v>0.5</v>
      </c>
      <c r="N27" s="57">
        <v>1</v>
      </c>
      <c r="O27" s="57">
        <v>1</v>
      </c>
      <c r="P27" s="57">
        <v>4</v>
      </c>
      <c r="Q27" s="57">
        <v>1</v>
      </c>
      <c r="R27" s="57">
        <v>1</v>
      </c>
      <c r="S27" s="57">
        <f t="shared" si="6"/>
        <v>-5</v>
      </c>
      <c r="T27" s="67">
        <v>7</v>
      </c>
      <c r="U27" s="57">
        <v>1</v>
      </c>
      <c r="V27" s="57">
        <f t="shared" si="7"/>
        <v>6</v>
      </c>
      <c r="W27" s="57">
        <v>1</v>
      </c>
      <c r="X27" s="24">
        <v>0.1</v>
      </c>
      <c r="Y27" s="57">
        <v>3</v>
      </c>
      <c r="Z27" s="57">
        <v>3</v>
      </c>
      <c r="AA27" s="57">
        <f t="shared" si="2"/>
        <v>4.9000000000000004</v>
      </c>
      <c r="AB27" s="16">
        <f t="shared" si="3"/>
        <v>0.3</v>
      </c>
      <c r="AC27" s="89">
        <v>3</v>
      </c>
      <c r="AD27" s="57">
        <v>1</v>
      </c>
      <c r="AE27" s="57">
        <v>1</v>
      </c>
      <c r="AF27" s="85">
        <v>7</v>
      </c>
      <c r="AG27" s="2" t="s">
        <v>59</v>
      </c>
    </row>
    <row r="28" spans="1:33" ht="12.6" customHeight="1">
      <c r="A28" s="2" t="s">
        <v>68</v>
      </c>
      <c r="B28" s="156"/>
      <c r="C28" s="124" t="s">
        <v>85</v>
      </c>
      <c r="D28" s="125" t="s">
        <v>43</v>
      </c>
      <c r="E28" s="123" t="s">
        <v>17</v>
      </c>
      <c r="F28" s="62">
        <v>25</v>
      </c>
      <c r="G28" s="56">
        <v>10</v>
      </c>
      <c r="H28" s="56">
        <v>10</v>
      </c>
      <c r="I28" s="56">
        <f t="shared" si="1"/>
        <v>-5</v>
      </c>
      <c r="J28" s="56">
        <v>2</v>
      </c>
      <c r="K28" s="56">
        <v>1</v>
      </c>
      <c r="L28" s="56">
        <f t="shared" si="4"/>
        <v>1</v>
      </c>
      <c r="M28" s="14">
        <f t="shared" si="5"/>
        <v>0.5</v>
      </c>
      <c r="N28" s="56">
        <v>1</v>
      </c>
      <c r="O28" s="56">
        <v>1</v>
      </c>
      <c r="P28" s="56">
        <v>4</v>
      </c>
      <c r="Q28" s="56">
        <v>1</v>
      </c>
      <c r="R28" s="56">
        <v>1</v>
      </c>
      <c r="S28" s="56">
        <f t="shared" si="6"/>
        <v>-5</v>
      </c>
      <c r="T28" s="62">
        <v>7</v>
      </c>
      <c r="U28" s="56">
        <v>1</v>
      </c>
      <c r="V28" s="56">
        <f t="shared" si="7"/>
        <v>6</v>
      </c>
      <c r="W28" s="56">
        <v>1</v>
      </c>
      <c r="X28" s="25">
        <v>0.1</v>
      </c>
      <c r="Y28" s="56">
        <v>3</v>
      </c>
      <c r="Z28" s="56">
        <v>3</v>
      </c>
      <c r="AA28" s="56">
        <f t="shared" si="2"/>
        <v>4.9000000000000004</v>
      </c>
      <c r="AB28" s="15">
        <f t="shared" si="3"/>
        <v>0.3</v>
      </c>
      <c r="AC28" s="90">
        <v>3</v>
      </c>
      <c r="AD28" s="56">
        <v>1</v>
      </c>
      <c r="AE28" s="56">
        <v>1</v>
      </c>
      <c r="AF28" s="84">
        <v>7</v>
      </c>
      <c r="AG28" s="2" t="s">
        <v>60</v>
      </c>
    </row>
    <row r="29" spans="1:33" ht="12.6" customHeight="1">
      <c r="A29" s="2" t="s">
        <v>69</v>
      </c>
      <c r="B29" s="156"/>
      <c r="C29" s="126" t="s">
        <v>20</v>
      </c>
      <c r="D29" s="127" t="s">
        <v>44</v>
      </c>
      <c r="E29" s="128" t="s">
        <v>21</v>
      </c>
      <c r="F29" s="38">
        <f>IFERROR(SUM(F28)/$F$17, "")</f>
        <v>0.5</v>
      </c>
      <c r="G29" s="39">
        <f t="shared" ref="G29:AF29" si="8">IFERROR(SUM(G28)/$F$17, "")</f>
        <v>0.2</v>
      </c>
      <c r="H29" s="39">
        <f t="shared" si="8"/>
        <v>0.2</v>
      </c>
      <c r="I29" s="39">
        <f>IFERROR(SUM(I28)/SUM($F$17), "")</f>
        <v>-0.1</v>
      </c>
      <c r="J29" s="39">
        <f t="shared" si="8"/>
        <v>0.04</v>
      </c>
      <c r="K29" s="39">
        <f t="shared" si="8"/>
        <v>0.02</v>
      </c>
      <c r="L29" s="39">
        <f t="shared" si="8"/>
        <v>0.02</v>
      </c>
      <c r="M29" s="39">
        <f t="shared" si="8"/>
        <v>0.01</v>
      </c>
      <c r="N29" s="39">
        <f t="shared" si="8"/>
        <v>0.02</v>
      </c>
      <c r="O29" s="39">
        <f t="shared" si="8"/>
        <v>0.02</v>
      </c>
      <c r="P29" s="39">
        <f t="shared" si="8"/>
        <v>0.08</v>
      </c>
      <c r="Q29" s="39">
        <f t="shared" si="8"/>
        <v>0.02</v>
      </c>
      <c r="R29" s="39">
        <f t="shared" si="8"/>
        <v>0.02</v>
      </c>
      <c r="S29" s="39">
        <f t="shared" si="8"/>
        <v>-0.1</v>
      </c>
      <c r="T29" s="38">
        <f t="shared" si="8"/>
        <v>0.14000000000000001</v>
      </c>
      <c r="U29" s="39">
        <f t="shared" si="8"/>
        <v>0.02</v>
      </c>
      <c r="V29" s="39">
        <f t="shared" si="8"/>
        <v>0.12</v>
      </c>
      <c r="W29" s="39">
        <f t="shared" si="8"/>
        <v>0.02</v>
      </c>
      <c r="X29" s="41">
        <f t="shared" si="8"/>
        <v>2E-3</v>
      </c>
      <c r="Y29" s="39">
        <f t="shared" si="8"/>
        <v>0.06</v>
      </c>
      <c r="Z29" s="39">
        <f t="shared" si="8"/>
        <v>0.06</v>
      </c>
      <c r="AA29" s="39">
        <f t="shared" si="8"/>
        <v>9.8000000000000004E-2</v>
      </c>
      <c r="AB29" s="40">
        <f t="shared" si="8"/>
        <v>6.0000000000000001E-3</v>
      </c>
      <c r="AC29" s="42">
        <f t="shared" si="8"/>
        <v>0.06</v>
      </c>
      <c r="AD29" s="39">
        <f t="shared" si="8"/>
        <v>0.02</v>
      </c>
      <c r="AE29" s="39">
        <f t="shared" si="8"/>
        <v>0.02</v>
      </c>
      <c r="AF29" s="40">
        <f t="shared" si="8"/>
        <v>0.14000000000000001</v>
      </c>
      <c r="AG29" s="2" t="s">
        <v>61</v>
      </c>
    </row>
    <row r="30" spans="1:33" ht="12.6" customHeight="1">
      <c r="A30" s="2" t="s">
        <v>70</v>
      </c>
      <c r="B30" s="161" t="s">
        <v>89</v>
      </c>
      <c r="C30" s="158" t="s">
        <v>35</v>
      </c>
      <c r="D30" s="159"/>
      <c r="E30" s="129" t="s">
        <v>17</v>
      </c>
      <c r="F30" s="68">
        <v>10</v>
      </c>
      <c r="G30" s="69">
        <v>10</v>
      </c>
      <c r="H30" s="69">
        <v>10</v>
      </c>
      <c r="I30" s="69">
        <f t="shared" si="1"/>
        <v>10</v>
      </c>
      <c r="J30" s="69">
        <v>2</v>
      </c>
      <c r="K30" s="69">
        <v>1</v>
      </c>
      <c r="L30" s="69">
        <f t="shared" si="4"/>
        <v>1</v>
      </c>
      <c r="M30" s="104">
        <f t="shared" si="5"/>
        <v>0.5</v>
      </c>
      <c r="N30" s="69">
        <v>1</v>
      </c>
      <c r="O30" s="69">
        <v>1</v>
      </c>
      <c r="P30" s="69">
        <v>4</v>
      </c>
      <c r="Q30" s="69">
        <v>1</v>
      </c>
      <c r="R30" s="69">
        <v>1</v>
      </c>
      <c r="S30" s="69">
        <f t="shared" si="6"/>
        <v>-5</v>
      </c>
      <c r="T30" s="68">
        <v>7</v>
      </c>
      <c r="U30" s="69">
        <v>1</v>
      </c>
      <c r="V30" s="69">
        <f t="shared" si="7"/>
        <v>6</v>
      </c>
      <c r="W30" s="69">
        <v>1</v>
      </c>
      <c r="X30" s="44">
        <v>0.1</v>
      </c>
      <c r="Y30" s="69">
        <v>3</v>
      </c>
      <c r="Z30" s="69">
        <v>3</v>
      </c>
      <c r="AA30" s="69">
        <f t="shared" ref="AA30:AA55" si="9">SUM(T30)-(SUM(U30)+SUM(W30:X30))</f>
        <v>4.9000000000000004</v>
      </c>
      <c r="AB30" s="113">
        <f t="shared" ref="AB30:AB55" si="10">IFERROR(SUM(U30+SUM(W30:X30))/$T$17, "")</f>
        <v>0.3</v>
      </c>
      <c r="AC30" s="91">
        <v>3</v>
      </c>
      <c r="AD30" s="69">
        <v>1</v>
      </c>
      <c r="AE30" s="69">
        <v>1</v>
      </c>
      <c r="AF30" s="92">
        <v>7</v>
      </c>
      <c r="AG30" s="2" t="s">
        <v>62</v>
      </c>
    </row>
    <row r="31" spans="1:33" ht="12.6" customHeight="1">
      <c r="A31" s="2" t="s">
        <v>71</v>
      </c>
      <c r="B31" s="156"/>
      <c r="C31" s="154" t="s">
        <v>151</v>
      </c>
      <c r="D31" s="155"/>
      <c r="E31" s="123" t="s">
        <v>17</v>
      </c>
      <c r="F31" s="67">
        <v>10</v>
      </c>
      <c r="G31" s="57">
        <v>10</v>
      </c>
      <c r="H31" s="57">
        <v>10</v>
      </c>
      <c r="I31" s="57">
        <f t="shared" si="1"/>
        <v>10</v>
      </c>
      <c r="J31" s="57">
        <v>2</v>
      </c>
      <c r="K31" s="57">
        <v>1</v>
      </c>
      <c r="L31" s="57">
        <f t="shared" si="4"/>
        <v>1</v>
      </c>
      <c r="M31" s="103">
        <f t="shared" si="5"/>
        <v>0.5</v>
      </c>
      <c r="N31" s="57">
        <v>1</v>
      </c>
      <c r="O31" s="57">
        <v>1</v>
      </c>
      <c r="P31" s="57">
        <v>4</v>
      </c>
      <c r="Q31" s="57">
        <v>1</v>
      </c>
      <c r="R31" s="57">
        <v>1</v>
      </c>
      <c r="S31" s="57">
        <f t="shared" si="6"/>
        <v>-5</v>
      </c>
      <c r="T31" s="67">
        <v>7</v>
      </c>
      <c r="U31" s="57">
        <v>1</v>
      </c>
      <c r="V31" s="57">
        <f t="shared" si="7"/>
        <v>6</v>
      </c>
      <c r="W31" s="57">
        <v>1</v>
      </c>
      <c r="X31" s="24">
        <v>0.1</v>
      </c>
      <c r="Y31" s="57">
        <v>3</v>
      </c>
      <c r="Z31" s="57">
        <v>3</v>
      </c>
      <c r="AA31" s="57">
        <f t="shared" si="9"/>
        <v>4.9000000000000004</v>
      </c>
      <c r="AB31" s="16">
        <f t="shared" si="10"/>
        <v>0.3</v>
      </c>
      <c r="AC31" s="89">
        <v>3</v>
      </c>
      <c r="AD31" s="57">
        <v>1</v>
      </c>
      <c r="AE31" s="57">
        <v>1</v>
      </c>
      <c r="AF31" s="85">
        <v>7</v>
      </c>
      <c r="AG31" s="2" t="s">
        <v>63</v>
      </c>
    </row>
    <row r="32" spans="1:33" ht="12.6" customHeight="1">
      <c r="A32" s="2" t="s">
        <v>72</v>
      </c>
      <c r="B32" s="156"/>
      <c r="C32" s="154" t="s">
        <v>88</v>
      </c>
      <c r="D32" s="155"/>
      <c r="E32" s="123" t="s">
        <v>17</v>
      </c>
      <c r="F32" s="62">
        <v>10</v>
      </c>
      <c r="G32" s="56">
        <v>10</v>
      </c>
      <c r="H32" s="56">
        <v>10</v>
      </c>
      <c r="I32" s="56">
        <f t="shared" si="1"/>
        <v>10</v>
      </c>
      <c r="J32" s="56">
        <v>2</v>
      </c>
      <c r="K32" s="56">
        <v>1</v>
      </c>
      <c r="L32" s="56">
        <f t="shared" si="4"/>
        <v>1</v>
      </c>
      <c r="M32" s="14">
        <f t="shared" si="5"/>
        <v>0.5</v>
      </c>
      <c r="N32" s="56">
        <v>1</v>
      </c>
      <c r="O32" s="56">
        <v>1</v>
      </c>
      <c r="P32" s="56">
        <v>4</v>
      </c>
      <c r="Q32" s="56">
        <v>1</v>
      </c>
      <c r="R32" s="56">
        <v>1</v>
      </c>
      <c r="S32" s="56">
        <f t="shared" si="6"/>
        <v>-5</v>
      </c>
      <c r="T32" s="62">
        <v>7</v>
      </c>
      <c r="U32" s="56">
        <v>1</v>
      </c>
      <c r="V32" s="56">
        <f t="shared" si="7"/>
        <v>6</v>
      </c>
      <c r="W32" s="56">
        <v>1</v>
      </c>
      <c r="X32" s="25">
        <v>0.1</v>
      </c>
      <c r="Y32" s="56">
        <v>3</v>
      </c>
      <c r="Z32" s="56">
        <v>3</v>
      </c>
      <c r="AA32" s="56">
        <f t="shared" si="9"/>
        <v>4.9000000000000004</v>
      </c>
      <c r="AB32" s="15">
        <f t="shared" si="10"/>
        <v>0.3</v>
      </c>
      <c r="AC32" s="90">
        <v>3</v>
      </c>
      <c r="AD32" s="56">
        <v>1</v>
      </c>
      <c r="AE32" s="56">
        <v>1</v>
      </c>
      <c r="AF32" s="84">
        <v>7</v>
      </c>
      <c r="AG32" s="2" t="s">
        <v>64</v>
      </c>
    </row>
    <row r="33" spans="1:33" ht="12.6" customHeight="1">
      <c r="A33" s="2" t="s">
        <v>73</v>
      </c>
      <c r="B33" s="156"/>
      <c r="C33" s="160" t="s">
        <v>91</v>
      </c>
      <c r="D33" s="155"/>
      <c r="E33" s="123" t="s">
        <v>17</v>
      </c>
      <c r="F33" s="67">
        <v>10</v>
      </c>
      <c r="G33" s="57">
        <v>10</v>
      </c>
      <c r="H33" s="57">
        <v>10</v>
      </c>
      <c r="I33" s="57">
        <f t="shared" si="1"/>
        <v>10</v>
      </c>
      <c r="J33" s="57">
        <v>2</v>
      </c>
      <c r="K33" s="57">
        <v>1</v>
      </c>
      <c r="L33" s="57">
        <f t="shared" si="4"/>
        <v>1</v>
      </c>
      <c r="M33" s="103">
        <f t="shared" si="5"/>
        <v>0.5</v>
      </c>
      <c r="N33" s="57">
        <v>1</v>
      </c>
      <c r="O33" s="57">
        <v>1</v>
      </c>
      <c r="P33" s="57">
        <v>4</v>
      </c>
      <c r="Q33" s="57">
        <v>1</v>
      </c>
      <c r="R33" s="57">
        <v>1</v>
      </c>
      <c r="S33" s="57">
        <f t="shared" si="6"/>
        <v>-5</v>
      </c>
      <c r="T33" s="67">
        <v>7</v>
      </c>
      <c r="U33" s="57">
        <v>1</v>
      </c>
      <c r="V33" s="57">
        <f t="shared" si="7"/>
        <v>6</v>
      </c>
      <c r="W33" s="57">
        <v>1</v>
      </c>
      <c r="X33" s="24">
        <v>0.1</v>
      </c>
      <c r="Y33" s="57">
        <v>3</v>
      </c>
      <c r="Z33" s="57">
        <v>3</v>
      </c>
      <c r="AA33" s="57">
        <f t="shared" si="9"/>
        <v>4.9000000000000004</v>
      </c>
      <c r="AB33" s="16">
        <f t="shared" si="10"/>
        <v>0.3</v>
      </c>
      <c r="AC33" s="89">
        <v>3</v>
      </c>
      <c r="AD33" s="57">
        <v>1</v>
      </c>
      <c r="AE33" s="57">
        <v>1</v>
      </c>
      <c r="AF33" s="85">
        <v>7</v>
      </c>
      <c r="AG33" s="2" t="s">
        <v>65</v>
      </c>
    </row>
    <row r="34" spans="1:33" ht="12.6" customHeight="1">
      <c r="A34" s="2" t="s">
        <v>74</v>
      </c>
      <c r="B34" s="156"/>
      <c r="C34" s="154" t="s">
        <v>93</v>
      </c>
      <c r="D34" s="155"/>
      <c r="E34" s="123" t="s">
        <v>17</v>
      </c>
      <c r="F34" s="62">
        <v>10</v>
      </c>
      <c r="G34" s="56">
        <v>10</v>
      </c>
      <c r="H34" s="56">
        <v>10</v>
      </c>
      <c r="I34" s="56">
        <f t="shared" si="1"/>
        <v>10</v>
      </c>
      <c r="J34" s="56">
        <v>2</v>
      </c>
      <c r="K34" s="56">
        <v>1</v>
      </c>
      <c r="L34" s="56">
        <f t="shared" si="4"/>
        <v>1</v>
      </c>
      <c r="M34" s="14">
        <f t="shared" si="5"/>
        <v>0.5</v>
      </c>
      <c r="N34" s="56">
        <v>1</v>
      </c>
      <c r="O34" s="56">
        <v>1</v>
      </c>
      <c r="P34" s="56">
        <v>4</v>
      </c>
      <c r="Q34" s="56">
        <v>1</v>
      </c>
      <c r="R34" s="56">
        <v>1</v>
      </c>
      <c r="S34" s="56">
        <f t="shared" si="6"/>
        <v>-5</v>
      </c>
      <c r="T34" s="62">
        <v>7</v>
      </c>
      <c r="U34" s="56">
        <v>1</v>
      </c>
      <c r="V34" s="56">
        <f t="shared" si="7"/>
        <v>6</v>
      </c>
      <c r="W34" s="56">
        <v>1</v>
      </c>
      <c r="X34" s="25">
        <v>0.1</v>
      </c>
      <c r="Y34" s="56">
        <v>3</v>
      </c>
      <c r="Z34" s="56">
        <v>3</v>
      </c>
      <c r="AA34" s="56">
        <f t="shared" si="9"/>
        <v>4.9000000000000004</v>
      </c>
      <c r="AB34" s="15">
        <f t="shared" si="10"/>
        <v>0.3</v>
      </c>
      <c r="AC34" s="90">
        <v>3</v>
      </c>
      <c r="AD34" s="56">
        <v>1</v>
      </c>
      <c r="AE34" s="56">
        <v>1</v>
      </c>
      <c r="AF34" s="84">
        <v>7</v>
      </c>
      <c r="AG34" s="2" t="s">
        <v>66</v>
      </c>
    </row>
    <row r="35" spans="1:33" ht="12.6" customHeight="1">
      <c r="A35" s="2" t="s">
        <v>75</v>
      </c>
      <c r="B35" s="156"/>
      <c r="C35" s="124" t="s">
        <v>15</v>
      </c>
      <c r="D35" s="125" t="s">
        <v>43</v>
      </c>
      <c r="E35" s="123" t="s">
        <v>17</v>
      </c>
      <c r="F35" s="67">
        <v>10</v>
      </c>
      <c r="G35" s="57">
        <v>10</v>
      </c>
      <c r="H35" s="57">
        <v>10</v>
      </c>
      <c r="I35" s="57">
        <f t="shared" si="1"/>
        <v>10</v>
      </c>
      <c r="J35" s="57">
        <v>2</v>
      </c>
      <c r="K35" s="57">
        <v>1</v>
      </c>
      <c r="L35" s="57">
        <f t="shared" si="4"/>
        <v>1</v>
      </c>
      <c r="M35" s="103">
        <f t="shared" si="5"/>
        <v>0.5</v>
      </c>
      <c r="N35" s="57">
        <v>1</v>
      </c>
      <c r="O35" s="57">
        <v>1</v>
      </c>
      <c r="P35" s="57">
        <v>4</v>
      </c>
      <c r="Q35" s="57">
        <v>1</v>
      </c>
      <c r="R35" s="57">
        <v>1</v>
      </c>
      <c r="S35" s="57">
        <f t="shared" si="6"/>
        <v>-5</v>
      </c>
      <c r="T35" s="67">
        <v>7</v>
      </c>
      <c r="U35" s="57">
        <v>1</v>
      </c>
      <c r="V35" s="57">
        <f t="shared" si="7"/>
        <v>6</v>
      </c>
      <c r="W35" s="57">
        <v>1</v>
      </c>
      <c r="X35" s="24">
        <v>0.1</v>
      </c>
      <c r="Y35" s="57">
        <v>3</v>
      </c>
      <c r="Z35" s="57">
        <v>3</v>
      </c>
      <c r="AA35" s="57">
        <f t="shared" si="9"/>
        <v>4.9000000000000004</v>
      </c>
      <c r="AB35" s="16">
        <f t="shared" si="10"/>
        <v>0.3</v>
      </c>
      <c r="AC35" s="89">
        <v>3</v>
      </c>
      <c r="AD35" s="57">
        <v>1</v>
      </c>
      <c r="AE35" s="57">
        <v>1</v>
      </c>
      <c r="AF35" s="85">
        <v>7</v>
      </c>
      <c r="AG35" s="2" t="s">
        <v>67</v>
      </c>
    </row>
    <row r="36" spans="1:33" ht="12.6" customHeight="1">
      <c r="A36" s="2" t="s">
        <v>76</v>
      </c>
      <c r="B36" s="162"/>
      <c r="C36" s="130" t="s">
        <v>22</v>
      </c>
      <c r="D36" s="131" t="s">
        <v>44</v>
      </c>
      <c r="E36" s="132" t="s">
        <v>21</v>
      </c>
      <c r="F36" s="45">
        <v>0.2</v>
      </c>
      <c r="G36" s="46">
        <v>10</v>
      </c>
      <c r="H36" s="46">
        <v>10</v>
      </c>
      <c r="I36" s="46">
        <f t="shared" si="1"/>
        <v>19.8</v>
      </c>
      <c r="J36" s="46">
        <v>2</v>
      </c>
      <c r="K36" s="46">
        <v>1</v>
      </c>
      <c r="L36" s="46">
        <f t="shared" ref="L36" si="11">SUM(J36)-SUM(K36)</f>
        <v>1</v>
      </c>
      <c r="M36" s="46">
        <f t="shared" ref="M36" si="12">IFERROR(K36/J36, "")</f>
        <v>0.5</v>
      </c>
      <c r="N36" s="46">
        <v>1</v>
      </c>
      <c r="O36" s="46">
        <v>1</v>
      </c>
      <c r="P36" s="46">
        <v>4</v>
      </c>
      <c r="Q36" s="46">
        <v>1</v>
      </c>
      <c r="R36" s="46">
        <v>1</v>
      </c>
      <c r="S36" s="46">
        <f t="shared" ref="S36" si="13">SUM(N36)-SUM(O36:Q36)</f>
        <v>-5</v>
      </c>
      <c r="T36" s="45">
        <v>7</v>
      </c>
      <c r="U36" s="46">
        <v>1</v>
      </c>
      <c r="V36" s="46">
        <f t="shared" ref="V36" si="14">SUM(T36)-SUM(U36)</f>
        <v>6</v>
      </c>
      <c r="W36" s="46">
        <v>1</v>
      </c>
      <c r="X36" s="48">
        <v>0.1</v>
      </c>
      <c r="Y36" s="46">
        <v>3</v>
      </c>
      <c r="Z36" s="46">
        <v>3</v>
      </c>
      <c r="AA36" s="46">
        <f t="shared" si="9"/>
        <v>4.9000000000000004</v>
      </c>
      <c r="AB36" s="47">
        <f t="shared" si="10"/>
        <v>0.3</v>
      </c>
      <c r="AC36" s="49">
        <v>3</v>
      </c>
      <c r="AD36" s="46">
        <v>1</v>
      </c>
      <c r="AE36" s="46">
        <v>1</v>
      </c>
      <c r="AF36" s="47">
        <v>7</v>
      </c>
      <c r="AG36" s="2" t="s">
        <v>68</v>
      </c>
    </row>
    <row r="37" spans="1:33" ht="12.6" customHeight="1">
      <c r="A37" s="2" t="s">
        <v>77</v>
      </c>
      <c r="B37" s="156" t="s">
        <v>90</v>
      </c>
      <c r="C37" s="163" t="s">
        <v>35</v>
      </c>
      <c r="D37" s="164"/>
      <c r="E37" s="133" t="s">
        <v>17</v>
      </c>
      <c r="F37" s="70">
        <v>25</v>
      </c>
      <c r="G37" s="71">
        <v>10</v>
      </c>
      <c r="H37" s="71">
        <v>10</v>
      </c>
      <c r="I37" s="71">
        <f t="shared" si="1"/>
        <v>-5</v>
      </c>
      <c r="J37" s="71">
        <v>2</v>
      </c>
      <c r="K37" s="71">
        <v>1</v>
      </c>
      <c r="L37" s="71">
        <f t="shared" si="4"/>
        <v>1</v>
      </c>
      <c r="M37" s="105">
        <f t="shared" si="5"/>
        <v>0.5</v>
      </c>
      <c r="N37" s="71">
        <v>1</v>
      </c>
      <c r="O37" s="71">
        <v>1</v>
      </c>
      <c r="P37" s="71">
        <v>4</v>
      </c>
      <c r="Q37" s="71">
        <v>1</v>
      </c>
      <c r="R37" s="71">
        <v>1</v>
      </c>
      <c r="S37" s="71">
        <f t="shared" si="6"/>
        <v>-5</v>
      </c>
      <c r="T37" s="70">
        <v>7</v>
      </c>
      <c r="U37" s="71">
        <v>1</v>
      </c>
      <c r="V37" s="71">
        <f t="shared" si="7"/>
        <v>6</v>
      </c>
      <c r="W37" s="71">
        <v>1</v>
      </c>
      <c r="X37" s="43">
        <v>0.1</v>
      </c>
      <c r="Y37" s="71">
        <v>3</v>
      </c>
      <c r="Z37" s="71">
        <v>3</v>
      </c>
      <c r="AA37" s="71">
        <f t="shared" si="9"/>
        <v>4.9000000000000004</v>
      </c>
      <c r="AB37" s="114">
        <f t="shared" si="10"/>
        <v>0.3</v>
      </c>
      <c r="AC37" s="93">
        <v>3</v>
      </c>
      <c r="AD37" s="71">
        <v>1</v>
      </c>
      <c r="AE37" s="71">
        <v>1</v>
      </c>
      <c r="AF37" s="94">
        <v>7</v>
      </c>
      <c r="AG37" s="2" t="s">
        <v>69</v>
      </c>
    </row>
    <row r="38" spans="1:33" ht="12.6" customHeight="1">
      <c r="A38" s="2" t="s">
        <v>78</v>
      </c>
      <c r="B38" s="156"/>
      <c r="C38" s="154" t="s">
        <v>151</v>
      </c>
      <c r="D38" s="155"/>
      <c r="E38" s="123" t="s">
        <v>17</v>
      </c>
      <c r="F38" s="62">
        <v>25</v>
      </c>
      <c r="G38" s="56">
        <v>10</v>
      </c>
      <c r="H38" s="56">
        <v>10</v>
      </c>
      <c r="I38" s="56">
        <f t="shared" si="1"/>
        <v>-5</v>
      </c>
      <c r="J38" s="56">
        <v>2</v>
      </c>
      <c r="K38" s="56">
        <v>1</v>
      </c>
      <c r="L38" s="56">
        <f t="shared" si="4"/>
        <v>1</v>
      </c>
      <c r="M38" s="14">
        <f t="shared" si="5"/>
        <v>0.5</v>
      </c>
      <c r="N38" s="56">
        <v>1</v>
      </c>
      <c r="O38" s="56">
        <v>1</v>
      </c>
      <c r="P38" s="56">
        <v>4</v>
      </c>
      <c r="Q38" s="56">
        <v>1</v>
      </c>
      <c r="R38" s="56">
        <v>1</v>
      </c>
      <c r="S38" s="56">
        <f t="shared" si="6"/>
        <v>-5</v>
      </c>
      <c r="T38" s="62">
        <v>7</v>
      </c>
      <c r="U38" s="56">
        <v>1</v>
      </c>
      <c r="V38" s="56">
        <f t="shared" si="7"/>
        <v>6</v>
      </c>
      <c r="W38" s="56">
        <v>1</v>
      </c>
      <c r="X38" s="25">
        <v>0.1</v>
      </c>
      <c r="Y38" s="56">
        <v>3</v>
      </c>
      <c r="Z38" s="56">
        <v>3</v>
      </c>
      <c r="AA38" s="56">
        <f t="shared" si="9"/>
        <v>4.9000000000000004</v>
      </c>
      <c r="AB38" s="15">
        <f t="shared" si="10"/>
        <v>0.3</v>
      </c>
      <c r="AC38" s="90">
        <v>3</v>
      </c>
      <c r="AD38" s="56">
        <v>1</v>
      </c>
      <c r="AE38" s="56">
        <v>1</v>
      </c>
      <c r="AF38" s="84">
        <v>7</v>
      </c>
      <c r="AG38" s="2" t="s">
        <v>70</v>
      </c>
    </row>
    <row r="39" spans="1:33" ht="12.6" customHeight="1">
      <c r="A39" s="2" t="s">
        <v>79</v>
      </c>
      <c r="B39" s="156"/>
      <c r="C39" s="154" t="s">
        <v>88</v>
      </c>
      <c r="D39" s="155"/>
      <c r="E39" s="123" t="s">
        <v>17</v>
      </c>
      <c r="F39" s="67">
        <v>25</v>
      </c>
      <c r="G39" s="57">
        <v>10</v>
      </c>
      <c r="H39" s="57">
        <v>10</v>
      </c>
      <c r="I39" s="57">
        <f t="shared" si="1"/>
        <v>-5</v>
      </c>
      <c r="J39" s="57">
        <v>2</v>
      </c>
      <c r="K39" s="57">
        <v>1</v>
      </c>
      <c r="L39" s="57">
        <f t="shared" si="4"/>
        <v>1</v>
      </c>
      <c r="M39" s="103">
        <f t="shared" si="5"/>
        <v>0.5</v>
      </c>
      <c r="N39" s="57">
        <v>1</v>
      </c>
      <c r="O39" s="57">
        <v>1</v>
      </c>
      <c r="P39" s="57">
        <v>4</v>
      </c>
      <c r="Q39" s="57">
        <v>1</v>
      </c>
      <c r="R39" s="57">
        <v>1</v>
      </c>
      <c r="S39" s="57">
        <f t="shared" si="6"/>
        <v>-5</v>
      </c>
      <c r="T39" s="67">
        <v>7</v>
      </c>
      <c r="U39" s="57">
        <v>1</v>
      </c>
      <c r="V39" s="57">
        <f t="shared" si="7"/>
        <v>6</v>
      </c>
      <c r="W39" s="57">
        <v>1</v>
      </c>
      <c r="X39" s="24">
        <v>0.1</v>
      </c>
      <c r="Y39" s="57">
        <v>3</v>
      </c>
      <c r="Z39" s="57">
        <v>3</v>
      </c>
      <c r="AA39" s="57">
        <f t="shared" si="9"/>
        <v>4.9000000000000004</v>
      </c>
      <c r="AB39" s="16">
        <f t="shared" si="10"/>
        <v>0.3</v>
      </c>
      <c r="AC39" s="89">
        <v>3</v>
      </c>
      <c r="AD39" s="57">
        <v>1</v>
      </c>
      <c r="AE39" s="57">
        <v>1</v>
      </c>
      <c r="AF39" s="85">
        <v>7</v>
      </c>
      <c r="AG39" s="2" t="s">
        <v>71</v>
      </c>
    </row>
    <row r="40" spans="1:33" ht="12.6" customHeight="1">
      <c r="A40" s="2" t="s">
        <v>80</v>
      </c>
      <c r="B40" s="156"/>
      <c r="C40" s="154" t="s">
        <v>125</v>
      </c>
      <c r="D40" s="155"/>
      <c r="E40" s="123" t="s">
        <v>17</v>
      </c>
      <c r="F40" s="62">
        <v>25</v>
      </c>
      <c r="G40" s="56">
        <v>10</v>
      </c>
      <c r="H40" s="56">
        <v>10</v>
      </c>
      <c r="I40" s="56">
        <f t="shared" si="1"/>
        <v>-5</v>
      </c>
      <c r="J40" s="56">
        <v>2</v>
      </c>
      <c r="K40" s="56">
        <v>1</v>
      </c>
      <c r="L40" s="56">
        <f t="shared" si="4"/>
        <v>1</v>
      </c>
      <c r="M40" s="14">
        <f t="shared" si="5"/>
        <v>0.5</v>
      </c>
      <c r="N40" s="56">
        <v>1</v>
      </c>
      <c r="O40" s="56">
        <v>1</v>
      </c>
      <c r="P40" s="56">
        <v>4</v>
      </c>
      <c r="Q40" s="56">
        <v>1</v>
      </c>
      <c r="R40" s="56">
        <v>1</v>
      </c>
      <c r="S40" s="56">
        <f t="shared" si="6"/>
        <v>-5</v>
      </c>
      <c r="T40" s="62">
        <v>7</v>
      </c>
      <c r="U40" s="56">
        <v>1</v>
      </c>
      <c r="V40" s="56">
        <f t="shared" si="7"/>
        <v>6</v>
      </c>
      <c r="W40" s="56">
        <v>1</v>
      </c>
      <c r="X40" s="25">
        <v>0.1</v>
      </c>
      <c r="Y40" s="56">
        <v>3</v>
      </c>
      <c r="Z40" s="56">
        <v>3</v>
      </c>
      <c r="AA40" s="56">
        <f t="shared" si="9"/>
        <v>4.9000000000000004</v>
      </c>
      <c r="AB40" s="15">
        <f t="shared" si="10"/>
        <v>0.3</v>
      </c>
      <c r="AC40" s="90">
        <v>3</v>
      </c>
      <c r="AD40" s="56">
        <v>1</v>
      </c>
      <c r="AE40" s="56">
        <v>1</v>
      </c>
      <c r="AF40" s="84">
        <v>7</v>
      </c>
      <c r="AG40" s="2" t="s">
        <v>72</v>
      </c>
    </row>
    <row r="41" spans="1:33" ht="12.6" customHeight="1">
      <c r="A41" s="2" t="s">
        <v>81</v>
      </c>
      <c r="B41" s="156"/>
      <c r="C41" s="124" t="s">
        <v>23</v>
      </c>
      <c r="D41" s="125" t="s">
        <v>43</v>
      </c>
      <c r="E41" s="123" t="s">
        <v>17</v>
      </c>
      <c r="F41" s="67">
        <v>25</v>
      </c>
      <c r="G41" s="57">
        <v>10</v>
      </c>
      <c r="H41" s="57">
        <v>10</v>
      </c>
      <c r="I41" s="57">
        <f t="shared" si="1"/>
        <v>-5</v>
      </c>
      <c r="J41" s="57">
        <v>2</v>
      </c>
      <c r="K41" s="57">
        <v>1</v>
      </c>
      <c r="L41" s="57">
        <f t="shared" si="4"/>
        <v>1</v>
      </c>
      <c r="M41" s="103">
        <f t="shared" si="5"/>
        <v>0.5</v>
      </c>
      <c r="N41" s="57">
        <v>1</v>
      </c>
      <c r="O41" s="57">
        <v>1</v>
      </c>
      <c r="P41" s="57">
        <v>4</v>
      </c>
      <c r="Q41" s="57">
        <v>1</v>
      </c>
      <c r="R41" s="57">
        <v>1</v>
      </c>
      <c r="S41" s="57">
        <f t="shared" si="6"/>
        <v>-5</v>
      </c>
      <c r="T41" s="67">
        <v>7</v>
      </c>
      <c r="U41" s="57">
        <v>1</v>
      </c>
      <c r="V41" s="57">
        <f t="shared" si="7"/>
        <v>6</v>
      </c>
      <c r="W41" s="57">
        <v>1</v>
      </c>
      <c r="X41" s="24">
        <v>0.1</v>
      </c>
      <c r="Y41" s="57">
        <v>3</v>
      </c>
      <c r="Z41" s="57">
        <v>3</v>
      </c>
      <c r="AA41" s="57">
        <f t="shared" si="9"/>
        <v>4.9000000000000004</v>
      </c>
      <c r="AB41" s="16">
        <f t="shared" si="10"/>
        <v>0.3</v>
      </c>
      <c r="AC41" s="89">
        <v>3</v>
      </c>
      <c r="AD41" s="57">
        <v>1</v>
      </c>
      <c r="AE41" s="57">
        <v>1</v>
      </c>
      <c r="AF41" s="85">
        <v>7</v>
      </c>
      <c r="AG41" s="2" t="s">
        <v>73</v>
      </c>
    </row>
    <row r="42" spans="1:33" ht="12.6" customHeight="1" thickBot="1">
      <c r="A42" s="2" t="s">
        <v>82</v>
      </c>
      <c r="B42" s="157"/>
      <c r="C42" s="134" t="s">
        <v>20</v>
      </c>
      <c r="D42" s="135" t="s">
        <v>44</v>
      </c>
      <c r="E42" s="136" t="s">
        <v>21</v>
      </c>
      <c r="F42" s="29">
        <v>0.2</v>
      </c>
      <c r="G42" s="30">
        <v>10</v>
      </c>
      <c r="H42" s="30">
        <v>10</v>
      </c>
      <c r="I42" s="30">
        <f t="shared" si="1"/>
        <v>19.8</v>
      </c>
      <c r="J42" s="30">
        <v>2</v>
      </c>
      <c r="K42" s="30">
        <v>1</v>
      </c>
      <c r="L42" s="30">
        <f t="shared" ref="L42" si="15">SUM(J42)-SUM(K42)</f>
        <v>1</v>
      </c>
      <c r="M42" s="30">
        <f t="shared" ref="M42" si="16">IFERROR(K42/J42, "")</f>
        <v>0.5</v>
      </c>
      <c r="N42" s="30">
        <v>1</v>
      </c>
      <c r="O42" s="30">
        <v>1</v>
      </c>
      <c r="P42" s="30">
        <v>4</v>
      </c>
      <c r="Q42" s="30">
        <v>1</v>
      </c>
      <c r="R42" s="30">
        <v>1</v>
      </c>
      <c r="S42" s="30">
        <f t="shared" ref="S42" si="17">SUM(N42)-SUM(O42:Q42)</f>
        <v>-5</v>
      </c>
      <c r="T42" s="29">
        <v>7</v>
      </c>
      <c r="U42" s="30">
        <v>1</v>
      </c>
      <c r="V42" s="30">
        <f t="shared" ref="V42" si="18">SUM(T42)-SUM(U42)</f>
        <v>6</v>
      </c>
      <c r="W42" s="30">
        <v>1</v>
      </c>
      <c r="X42" s="32">
        <v>0.1</v>
      </c>
      <c r="Y42" s="30">
        <v>3</v>
      </c>
      <c r="Z42" s="30">
        <v>3</v>
      </c>
      <c r="AA42" s="30">
        <f t="shared" si="9"/>
        <v>4.9000000000000004</v>
      </c>
      <c r="AB42" s="31">
        <f t="shared" si="10"/>
        <v>0.3</v>
      </c>
      <c r="AC42" s="33">
        <v>3</v>
      </c>
      <c r="AD42" s="30">
        <v>1</v>
      </c>
      <c r="AE42" s="30">
        <v>1</v>
      </c>
      <c r="AF42" s="31">
        <v>7</v>
      </c>
      <c r="AG42" s="2" t="s">
        <v>74</v>
      </c>
    </row>
    <row r="43" spans="1:33" ht="12.6" customHeight="1">
      <c r="A43" s="2" t="s">
        <v>83</v>
      </c>
      <c r="B43" s="190" t="s">
        <v>24</v>
      </c>
      <c r="C43" s="191"/>
      <c r="D43" s="215" t="s">
        <v>95</v>
      </c>
      <c r="E43" s="122" t="s">
        <v>19</v>
      </c>
      <c r="F43" s="72">
        <v>25</v>
      </c>
      <c r="G43" s="73">
        <v>10</v>
      </c>
      <c r="H43" s="73">
        <v>10</v>
      </c>
      <c r="I43" s="73">
        <f t="shared" si="1"/>
        <v>-5</v>
      </c>
      <c r="J43" s="73">
        <v>2</v>
      </c>
      <c r="K43" s="73">
        <v>1</v>
      </c>
      <c r="L43" s="73">
        <f t="shared" si="4"/>
        <v>1</v>
      </c>
      <c r="M43" s="106">
        <f t="shared" si="5"/>
        <v>0.5</v>
      </c>
      <c r="N43" s="73">
        <v>1</v>
      </c>
      <c r="O43" s="73">
        <v>1</v>
      </c>
      <c r="P43" s="73">
        <v>4</v>
      </c>
      <c r="Q43" s="73">
        <v>1</v>
      </c>
      <c r="R43" s="73">
        <v>1</v>
      </c>
      <c r="S43" s="73">
        <f t="shared" si="6"/>
        <v>-5</v>
      </c>
      <c r="T43" s="72">
        <v>7</v>
      </c>
      <c r="U43" s="73">
        <v>1</v>
      </c>
      <c r="V43" s="73">
        <f t="shared" si="7"/>
        <v>6</v>
      </c>
      <c r="W43" s="73">
        <v>1</v>
      </c>
      <c r="X43" s="34">
        <v>0.1</v>
      </c>
      <c r="Y43" s="73">
        <v>3</v>
      </c>
      <c r="Z43" s="73">
        <v>3</v>
      </c>
      <c r="AA43" s="73">
        <f t="shared" si="9"/>
        <v>4.9000000000000004</v>
      </c>
      <c r="AB43" s="115">
        <f t="shared" si="10"/>
        <v>0.3</v>
      </c>
      <c r="AC43" s="143">
        <v>3</v>
      </c>
      <c r="AD43" s="73">
        <v>1</v>
      </c>
      <c r="AE43" s="73">
        <v>1</v>
      </c>
      <c r="AF43" s="144">
        <v>7</v>
      </c>
      <c r="AG43" s="2" t="s">
        <v>75</v>
      </c>
    </row>
    <row r="44" spans="1:33" ht="12.6" customHeight="1">
      <c r="A44" s="2" t="s">
        <v>84</v>
      </c>
      <c r="B44" s="201"/>
      <c r="C44" s="202"/>
      <c r="D44" s="216"/>
      <c r="E44" s="123" t="s">
        <v>25</v>
      </c>
      <c r="F44" s="74">
        <v>25</v>
      </c>
      <c r="G44" s="75">
        <v>10</v>
      </c>
      <c r="H44" s="75">
        <v>10</v>
      </c>
      <c r="I44" s="75">
        <f t="shared" si="1"/>
        <v>-5</v>
      </c>
      <c r="J44" s="75">
        <v>2</v>
      </c>
      <c r="K44" s="75">
        <v>1</v>
      </c>
      <c r="L44" s="75">
        <f t="shared" si="4"/>
        <v>1</v>
      </c>
      <c r="M44" s="107">
        <f t="shared" si="5"/>
        <v>0.5</v>
      </c>
      <c r="N44" s="75">
        <v>1</v>
      </c>
      <c r="O44" s="75">
        <v>1</v>
      </c>
      <c r="P44" s="75">
        <v>4</v>
      </c>
      <c r="Q44" s="75">
        <v>1</v>
      </c>
      <c r="R44" s="75">
        <v>1</v>
      </c>
      <c r="S44" s="75">
        <f t="shared" si="6"/>
        <v>-5</v>
      </c>
      <c r="T44" s="74">
        <v>7</v>
      </c>
      <c r="U44" s="75">
        <v>1</v>
      </c>
      <c r="V44" s="75">
        <f t="shared" si="7"/>
        <v>6</v>
      </c>
      <c r="W44" s="75">
        <v>1</v>
      </c>
      <c r="X44" s="35">
        <v>0.1</v>
      </c>
      <c r="Y44" s="75">
        <v>3</v>
      </c>
      <c r="Z44" s="75">
        <v>3</v>
      </c>
      <c r="AA44" s="75">
        <f t="shared" si="9"/>
        <v>4.9000000000000004</v>
      </c>
      <c r="AB44" s="116">
        <f t="shared" si="10"/>
        <v>0.3</v>
      </c>
      <c r="AC44" s="145">
        <v>3</v>
      </c>
      <c r="AD44" s="75">
        <v>1</v>
      </c>
      <c r="AE44" s="75">
        <v>1</v>
      </c>
      <c r="AF44" s="146">
        <v>7</v>
      </c>
      <c r="AG44" s="2" t="s">
        <v>76</v>
      </c>
    </row>
    <row r="45" spans="1:33" ht="12.6" customHeight="1">
      <c r="A45" s="2" t="s">
        <v>105</v>
      </c>
      <c r="B45" s="201"/>
      <c r="C45" s="202"/>
      <c r="D45" s="216"/>
      <c r="E45" s="123" t="s">
        <v>26</v>
      </c>
      <c r="F45" s="76">
        <v>25</v>
      </c>
      <c r="G45" s="77">
        <v>10</v>
      </c>
      <c r="H45" s="77">
        <v>10</v>
      </c>
      <c r="I45" s="77">
        <f t="shared" si="1"/>
        <v>-5</v>
      </c>
      <c r="J45" s="77">
        <v>2</v>
      </c>
      <c r="K45" s="77">
        <v>1</v>
      </c>
      <c r="L45" s="77">
        <f t="shared" si="4"/>
        <v>1</v>
      </c>
      <c r="M45" s="108">
        <f t="shared" si="5"/>
        <v>0.5</v>
      </c>
      <c r="N45" s="77">
        <v>1</v>
      </c>
      <c r="O45" s="77">
        <v>1</v>
      </c>
      <c r="P45" s="77">
        <v>4</v>
      </c>
      <c r="Q45" s="77">
        <v>1</v>
      </c>
      <c r="R45" s="77">
        <v>1</v>
      </c>
      <c r="S45" s="77">
        <f t="shared" si="6"/>
        <v>-5</v>
      </c>
      <c r="T45" s="76">
        <v>7</v>
      </c>
      <c r="U45" s="77">
        <v>1</v>
      </c>
      <c r="V45" s="77">
        <f t="shared" si="7"/>
        <v>6</v>
      </c>
      <c r="W45" s="77">
        <v>1</v>
      </c>
      <c r="X45" s="36">
        <v>0.1</v>
      </c>
      <c r="Y45" s="77">
        <v>3</v>
      </c>
      <c r="Z45" s="77">
        <v>3</v>
      </c>
      <c r="AA45" s="77">
        <f t="shared" si="9"/>
        <v>4.9000000000000004</v>
      </c>
      <c r="AB45" s="117">
        <f t="shared" si="10"/>
        <v>0.3</v>
      </c>
      <c r="AC45" s="147">
        <v>3</v>
      </c>
      <c r="AD45" s="77">
        <v>1</v>
      </c>
      <c r="AE45" s="77">
        <v>1</v>
      </c>
      <c r="AF45" s="148">
        <v>7</v>
      </c>
      <c r="AG45" s="2" t="s">
        <v>77</v>
      </c>
    </row>
    <row r="46" spans="1:33" ht="12.6" customHeight="1">
      <c r="A46" s="2" t="s">
        <v>106</v>
      </c>
      <c r="B46" s="201"/>
      <c r="C46" s="202"/>
      <c r="D46" s="216"/>
      <c r="E46" s="123" t="s">
        <v>128</v>
      </c>
      <c r="F46" s="74">
        <v>25</v>
      </c>
      <c r="G46" s="75">
        <v>10</v>
      </c>
      <c r="H46" s="75">
        <v>10</v>
      </c>
      <c r="I46" s="75">
        <f t="shared" si="1"/>
        <v>-5</v>
      </c>
      <c r="J46" s="75">
        <v>2</v>
      </c>
      <c r="K46" s="75">
        <v>1</v>
      </c>
      <c r="L46" s="75">
        <f t="shared" si="4"/>
        <v>1</v>
      </c>
      <c r="M46" s="107">
        <f t="shared" si="5"/>
        <v>0.5</v>
      </c>
      <c r="N46" s="75">
        <v>1</v>
      </c>
      <c r="O46" s="75">
        <v>1</v>
      </c>
      <c r="P46" s="75">
        <v>4</v>
      </c>
      <c r="Q46" s="75">
        <v>1</v>
      </c>
      <c r="R46" s="75">
        <v>1</v>
      </c>
      <c r="S46" s="75">
        <f t="shared" si="6"/>
        <v>-5</v>
      </c>
      <c r="T46" s="74">
        <v>7</v>
      </c>
      <c r="U46" s="75">
        <v>1</v>
      </c>
      <c r="V46" s="75">
        <f t="shared" si="7"/>
        <v>6</v>
      </c>
      <c r="W46" s="75">
        <v>1</v>
      </c>
      <c r="X46" s="35">
        <v>0.1</v>
      </c>
      <c r="Y46" s="75">
        <v>3</v>
      </c>
      <c r="Z46" s="75">
        <v>3</v>
      </c>
      <c r="AA46" s="75">
        <f t="shared" si="9"/>
        <v>4.9000000000000004</v>
      </c>
      <c r="AB46" s="116">
        <f t="shared" si="10"/>
        <v>0.3</v>
      </c>
      <c r="AC46" s="145">
        <v>3</v>
      </c>
      <c r="AD46" s="75">
        <v>1</v>
      </c>
      <c r="AE46" s="75">
        <v>1</v>
      </c>
      <c r="AF46" s="146">
        <v>7</v>
      </c>
      <c r="AG46" s="2" t="s">
        <v>78</v>
      </c>
    </row>
    <row r="47" spans="1:33" ht="12.6" customHeight="1">
      <c r="A47" s="2" t="s">
        <v>107</v>
      </c>
      <c r="B47" s="201"/>
      <c r="C47" s="202"/>
      <c r="D47" s="216"/>
      <c r="E47" s="137" t="s">
        <v>129</v>
      </c>
      <c r="F47" s="76">
        <v>25</v>
      </c>
      <c r="G47" s="77">
        <v>10</v>
      </c>
      <c r="H47" s="77">
        <v>10</v>
      </c>
      <c r="I47" s="77">
        <f t="shared" si="1"/>
        <v>-5</v>
      </c>
      <c r="J47" s="77">
        <v>2</v>
      </c>
      <c r="K47" s="77">
        <v>1</v>
      </c>
      <c r="L47" s="77">
        <f t="shared" si="4"/>
        <v>1</v>
      </c>
      <c r="M47" s="108">
        <f t="shared" si="5"/>
        <v>0.5</v>
      </c>
      <c r="N47" s="77">
        <v>1</v>
      </c>
      <c r="O47" s="77">
        <v>1</v>
      </c>
      <c r="P47" s="77">
        <v>4</v>
      </c>
      <c r="Q47" s="77">
        <v>1</v>
      </c>
      <c r="R47" s="77">
        <v>1</v>
      </c>
      <c r="S47" s="77">
        <f t="shared" si="6"/>
        <v>-5</v>
      </c>
      <c r="T47" s="76">
        <v>7</v>
      </c>
      <c r="U47" s="77">
        <v>1</v>
      </c>
      <c r="V47" s="77">
        <f t="shared" si="7"/>
        <v>6</v>
      </c>
      <c r="W47" s="77">
        <v>1</v>
      </c>
      <c r="X47" s="36">
        <v>0.1</v>
      </c>
      <c r="Y47" s="77">
        <v>3</v>
      </c>
      <c r="Z47" s="77">
        <v>3</v>
      </c>
      <c r="AA47" s="77">
        <f t="shared" si="9"/>
        <v>4.9000000000000004</v>
      </c>
      <c r="AB47" s="117">
        <f t="shared" si="10"/>
        <v>0.3</v>
      </c>
      <c r="AC47" s="147">
        <v>3</v>
      </c>
      <c r="AD47" s="77">
        <v>1</v>
      </c>
      <c r="AE47" s="77">
        <v>1</v>
      </c>
      <c r="AF47" s="148">
        <v>7</v>
      </c>
      <c r="AG47" s="2" t="s">
        <v>79</v>
      </c>
    </row>
    <row r="48" spans="1:33" ht="12.6" customHeight="1">
      <c r="A48" s="2" t="s">
        <v>108</v>
      </c>
      <c r="B48" s="201"/>
      <c r="C48" s="202"/>
      <c r="D48" s="217"/>
      <c r="E48" s="138" t="s">
        <v>117</v>
      </c>
      <c r="F48" s="74">
        <v>25</v>
      </c>
      <c r="G48" s="75">
        <v>10</v>
      </c>
      <c r="H48" s="75">
        <v>10</v>
      </c>
      <c r="I48" s="75">
        <f t="shared" si="1"/>
        <v>-5</v>
      </c>
      <c r="J48" s="75">
        <v>2</v>
      </c>
      <c r="K48" s="75">
        <v>1</v>
      </c>
      <c r="L48" s="75">
        <f t="shared" si="4"/>
        <v>1</v>
      </c>
      <c r="M48" s="107">
        <f t="shared" si="5"/>
        <v>0.5</v>
      </c>
      <c r="N48" s="75">
        <v>1</v>
      </c>
      <c r="O48" s="75">
        <v>1</v>
      </c>
      <c r="P48" s="75">
        <v>4</v>
      </c>
      <c r="Q48" s="75">
        <v>1</v>
      </c>
      <c r="R48" s="75">
        <v>1</v>
      </c>
      <c r="S48" s="75">
        <f t="shared" si="6"/>
        <v>-5</v>
      </c>
      <c r="T48" s="74">
        <v>7</v>
      </c>
      <c r="U48" s="75">
        <v>1</v>
      </c>
      <c r="V48" s="75">
        <f t="shared" si="7"/>
        <v>6</v>
      </c>
      <c r="W48" s="75">
        <v>1</v>
      </c>
      <c r="X48" s="35">
        <v>0.1</v>
      </c>
      <c r="Y48" s="75">
        <v>3</v>
      </c>
      <c r="Z48" s="75">
        <v>3</v>
      </c>
      <c r="AA48" s="75">
        <f t="shared" si="9"/>
        <v>4.9000000000000004</v>
      </c>
      <c r="AB48" s="116">
        <f t="shared" si="10"/>
        <v>0.3</v>
      </c>
      <c r="AC48" s="145">
        <v>3</v>
      </c>
      <c r="AD48" s="75">
        <v>1</v>
      </c>
      <c r="AE48" s="75">
        <v>1</v>
      </c>
      <c r="AF48" s="146">
        <v>7</v>
      </c>
      <c r="AG48" s="2" t="s">
        <v>80</v>
      </c>
    </row>
    <row r="49" spans="1:33" ht="12.6" customHeight="1">
      <c r="A49" s="2" t="s">
        <v>109</v>
      </c>
      <c r="B49" s="201"/>
      <c r="C49" s="202"/>
      <c r="D49" s="125" t="s">
        <v>94</v>
      </c>
      <c r="E49" s="123" t="s">
        <v>17</v>
      </c>
      <c r="F49" s="67">
        <v>25</v>
      </c>
      <c r="G49" s="57">
        <v>10</v>
      </c>
      <c r="H49" s="57">
        <v>10</v>
      </c>
      <c r="I49" s="57">
        <f t="shared" si="1"/>
        <v>-5</v>
      </c>
      <c r="J49" s="57">
        <v>2</v>
      </c>
      <c r="K49" s="57">
        <v>1</v>
      </c>
      <c r="L49" s="57">
        <f t="shared" si="4"/>
        <v>1</v>
      </c>
      <c r="M49" s="103">
        <f t="shared" si="5"/>
        <v>0.5</v>
      </c>
      <c r="N49" s="57">
        <v>1</v>
      </c>
      <c r="O49" s="57">
        <v>1</v>
      </c>
      <c r="P49" s="57">
        <v>4</v>
      </c>
      <c r="Q49" s="57">
        <v>1</v>
      </c>
      <c r="R49" s="57">
        <v>1</v>
      </c>
      <c r="S49" s="57">
        <f t="shared" si="6"/>
        <v>-5</v>
      </c>
      <c r="T49" s="67">
        <v>7</v>
      </c>
      <c r="U49" s="57">
        <v>1</v>
      </c>
      <c r="V49" s="57">
        <f t="shared" si="7"/>
        <v>6</v>
      </c>
      <c r="W49" s="57">
        <v>1</v>
      </c>
      <c r="X49" s="24">
        <v>0.1</v>
      </c>
      <c r="Y49" s="57">
        <v>3</v>
      </c>
      <c r="Z49" s="57">
        <v>3</v>
      </c>
      <c r="AA49" s="57">
        <f t="shared" si="9"/>
        <v>4.9000000000000004</v>
      </c>
      <c r="AB49" s="16">
        <f t="shared" si="10"/>
        <v>0.3</v>
      </c>
      <c r="AC49" s="89">
        <v>3</v>
      </c>
      <c r="AD49" s="57">
        <v>1</v>
      </c>
      <c r="AE49" s="57">
        <v>1</v>
      </c>
      <c r="AF49" s="85">
        <v>7</v>
      </c>
      <c r="AG49" s="2" t="s">
        <v>81</v>
      </c>
    </row>
    <row r="50" spans="1:33" ht="12.6" customHeight="1">
      <c r="A50" s="2" t="s">
        <v>110</v>
      </c>
      <c r="B50" s="213"/>
      <c r="C50" s="214"/>
      <c r="D50" s="218" t="s">
        <v>144</v>
      </c>
      <c r="E50" s="219"/>
      <c r="F50" s="82">
        <v>25</v>
      </c>
      <c r="G50" s="81">
        <v>10</v>
      </c>
      <c r="H50" s="81">
        <v>10</v>
      </c>
      <c r="I50" s="81">
        <f t="shared" si="1"/>
        <v>-5</v>
      </c>
      <c r="J50" s="81">
        <v>2</v>
      </c>
      <c r="K50" s="81">
        <v>1</v>
      </c>
      <c r="L50" s="81">
        <f t="shared" si="4"/>
        <v>1</v>
      </c>
      <c r="M50" s="109">
        <f t="shared" si="5"/>
        <v>0.5</v>
      </c>
      <c r="N50" s="81">
        <v>1</v>
      </c>
      <c r="O50" s="81">
        <v>1</v>
      </c>
      <c r="P50" s="81">
        <v>4</v>
      </c>
      <c r="Q50" s="81">
        <v>1</v>
      </c>
      <c r="R50" s="81">
        <v>1</v>
      </c>
      <c r="S50" s="81">
        <f t="shared" si="6"/>
        <v>-5</v>
      </c>
      <c r="T50" s="82">
        <v>7</v>
      </c>
      <c r="U50" s="81">
        <v>1</v>
      </c>
      <c r="V50" s="81">
        <f t="shared" si="7"/>
        <v>6</v>
      </c>
      <c r="W50" s="81">
        <v>1</v>
      </c>
      <c r="X50" s="51">
        <v>0.1</v>
      </c>
      <c r="Y50" s="81">
        <v>3</v>
      </c>
      <c r="Z50" s="81">
        <v>3</v>
      </c>
      <c r="AA50" s="81">
        <f t="shared" si="9"/>
        <v>4.9000000000000004</v>
      </c>
      <c r="AB50" s="118">
        <f t="shared" si="10"/>
        <v>0.3</v>
      </c>
      <c r="AC50" s="95">
        <v>3</v>
      </c>
      <c r="AD50" s="81">
        <v>1</v>
      </c>
      <c r="AE50" s="81">
        <v>1</v>
      </c>
      <c r="AF50" s="96">
        <v>7</v>
      </c>
      <c r="AG50" s="2" t="s">
        <v>82</v>
      </c>
    </row>
    <row r="51" spans="1:33" ht="12.6" customHeight="1">
      <c r="A51" s="2" t="s">
        <v>111</v>
      </c>
      <c r="B51" s="211" t="s">
        <v>27</v>
      </c>
      <c r="C51" s="212"/>
      <c r="D51" s="216" t="s">
        <v>95</v>
      </c>
      <c r="E51" s="133" t="s">
        <v>19</v>
      </c>
      <c r="F51" s="78">
        <v>25</v>
      </c>
      <c r="G51" s="79">
        <v>10</v>
      </c>
      <c r="H51" s="79">
        <v>10</v>
      </c>
      <c r="I51" s="79">
        <f>SUM(G51:H51)-SUM(F51)</f>
        <v>-5</v>
      </c>
      <c r="J51" s="79">
        <v>2</v>
      </c>
      <c r="K51" s="79">
        <v>1</v>
      </c>
      <c r="L51" s="79">
        <f t="shared" si="4"/>
        <v>1</v>
      </c>
      <c r="M51" s="110">
        <f t="shared" si="5"/>
        <v>0.5</v>
      </c>
      <c r="N51" s="79">
        <v>1</v>
      </c>
      <c r="O51" s="79">
        <v>1</v>
      </c>
      <c r="P51" s="79">
        <v>4</v>
      </c>
      <c r="Q51" s="79">
        <v>1</v>
      </c>
      <c r="R51" s="79">
        <v>1</v>
      </c>
      <c r="S51" s="79">
        <f t="shared" si="6"/>
        <v>-5</v>
      </c>
      <c r="T51" s="78">
        <v>7</v>
      </c>
      <c r="U51" s="79">
        <v>1</v>
      </c>
      <c r="V51" s="79">
        <f t="shared" si="7"/>
        <v>6</v>
      </c>
      <c r="W51" s="79">
        <v>1</v>
      </c>
      <c r="X51" s="50">
        <v>0.1</v>
      </c>
      <c r="Y51" s="79">
        <v>3</v>
      </c>
      <c r="Z51" s="79">
        <v>3</v>
      </c>
      <c r="AA51" s="79">
        <f t="shared" si="9"/>
        <v>4.9000000000000004</v>
      </c>
      <c r="AB51" s="119">
        <f t="shared" si="10"/>
        <v>0.3</v>
      </c>
      <c r="AC51" s="149">
        <v>3</v>
      </c>
      <c r="AD51" s="79">
        <v>1</v>
      </c>
      <c r="AE51" s="79">
        <v>1</v>
      </c>
      <c r="AF51" s="150">
        <v>7</v>
      </c>
      <c r="AG51" s="2" t="s">
        <v>83</v>
      </c>
    </row>
    <row r="52" spans="1:33" ht="12.6" customHeight="1">
      <c r="A52" s="2" t="s">
        <v>112</v>
      </c>
      <c r="B52" s="211"/>
      <c r="C52" s="212"/>
      <c r="D52" s="216"/>
      <c r="E52" s="137" t="s">
        <v>129</v>
      </c>
      <c r="F52" s="74">
        <v>25</v>
      </c>
      <c r="G52" s="75">
        <v>10</v>
      </c>
      <c r="H52" s="75">
        <v>10</v>
      </c>
      <c r="I52" s="75">
        <f t="shared" si="1"/>
        <v>-5</v>
      </c>
      <c r="J52" s="75">
        <v>2</v>
      </c>
      <c r="K52" s="75">
        <v>1</v>
      </c>
      <c r="L52" s="75">
        <f t="shared" si="4"/>
        <v>1</v>
      </c>
      <c r="M52" s="107">
        <f t="shared" si="5"/>
        <v>0.5</v>
      </c>
      <c r="N52" s="75">
        <v>1</v>
      </c>
      <c r="O52" s="75">
        <v>1</v>
      </c>
      <c r="P52" s="75">
        <v>4</v>
      </c>
      <c r="Q52" s="75">
        <v>1</v>
      </c>
      <c r="R52" s="75">
        <v>1</v>
      </c>
      <c r="S52" s="75">
        <f t="shared" si="6"/>
        <v>-5</v>
      </c>
      <c r="T52" s="74">
        <v>7</v>
      </c>
      <c r="U52" s="75">
        <v>1</v>
      </c>
      <c r="V52" s="75">
        <f t="shared" si="7"/>
        <v>6</v>
      </c>
      <c r="W52" s="75">
        <v>1</v>
      </c>
      <c r="X52" s="35">
        <v>0.1</v>
      </c>
      <c r="Y52" s="75">
        <v>3</v>
      </c>
      <c r="Z52" s="75">
        <v>3</v>
      </c>
      <c r="AA52" s="75">
        <f t="shared" si="9"/>
        <v>4.9000000000000004</v>
      </c>
      <c r="AB52" s="116">
        <f t="shared" si="10"/>
        <v>0.3</v>
      </c>
      <c r="AC52" s="145">
        <v>3</v>
      </c>
      <c r="AD52" s="75">
        <v>1</v>
      </c>
      <c r="AE52" s="75">
        <v>1</v>
      </c>
      <c r="AF52" s="146">
        <v>7</v>
      </c>
      <c r="AG52" s="2" t="s">
        <v>84</v>
      </c>
    </row>
    <row r="53" spans="1:33" ht="12.6" customHeight="1">
      <c r="A53" s="2" t="s">
        <v>113</v>
      </c>
      <c r="B53" s="201"/>
      <c r="C53" s="202"/>
      <c r="D53" s="217"/>
      <c r="E53" s="138" t="s">
        <v>117</v>
      </c>
      <c r="F53" s="76">
        <v>25</v>
      </c>
      <c r="G53" s="77">
        <v>10</v>
      </c>
      <c r="H53" s="77">
        <v>10</v>
      </c>
      <c r="I53" s="77">
        <f t="shared" si="1"/>
        <v>-5</v>
      </c>
      <c r="J53" s="77">
        <v>2</v>
      </c>
      <c r="K53" s="77">
        <v>1</v>
      </c>
      <c r="L53" s="77">
        <f t="shared" si="4"/>
        <v>1</v>
      </c>
      <c r="M53" s="108">
        <f t="shared" si="5"/>
        <v>0.5</v>
      </c>
      <c r="N53" s="77">
        <v>1</v>
      </c>
      <c r="O53" s="77">
        <v>1</v>
      </c>
      <c r="P53" s="77">
        <v>4</v>
      </c>
      <c r="Q53" s="77">
        <v>1</v>
      </c>
      <c r="R53" s="77">
        <v>1</v>
      </c>
      <c r="S53" s="77">
        <f t="shared" si="6"/>
        <v>-5</v>
      </c>
      <c r="T53" s="76">
        <v>7</v>
      </c>
      <c r="U53" s="77">
        <v>1</v>
      </c>
      <c r="V53" s="77">
        <f t="shared" si="7"/>
        <v>6</v>
      </c>
      <c r="W53" s="77">
        <v>1</v>
      </c>
      <c r="X53" s="36">
        <v>0.1</v>
      </c>
      <c r="Y53" s="77">
        <v>3</v>
      </c>
      <c r="Z53" s="77">
        <v>3</v>
      </c>
      <c r="AA53" s="77">
        <f t="shared" si="9"/>
        <v>4.9000000000000004</v>
      </c>
      <c r="AB53" s="117">
        <f t="shared" si="10"/>
        <v>0.3</v>
      </c>
      <c r="AC53" s="147">
        <v>3</v>
      </c>
      <c r="AD53" s="77">
        <v>1</v>
      </c>
      <c r="AE53" s="77">
        <v>1</v>
      </c>
      <c r="AF53" s="148">
        <v>7</v>
      </c>
      <c r="AG53" s="2" t="s">
        <v>105</v>
      </c>
    </row>
    <row r="54" spans="1:33" ht="12.6" customHeight="1">
      <c r="A54" s="2" t="s">
        <v>114</v>
      </c>
      <c r="B54" s="201"/>
      <c r="C54" s="202"/>
      <c r="D54" s="125" t="s">
        <v>94</v>
      </c>
      <c r="E54" s="123" t="s">
        <v>17</v>
      </c>
      <c r="F54" s="67">
        <v>25</v>
      </c>
      <c r="G54" s="57">
        <v>10</v>
      </c>
      <c r="H54" s="57">
        <v>10</v>
      </c>
      <c r="I54" s="57">
        <f t="shared" si="1"/>
        <v>-5</v>
      </c>
      <c r="J54" s="57">
        <v>2</v>
      </c>
      <c r="K54" s="57">
        <v>1</v>
      </c>
      <c r="L54" s="57">
        <f t="shared" si="4"/>
        <v>1</v>
      </c>
      <c r="M54" s="103">
        <f t="shared" si="5"/>
        <v>0.5</v>
      </c>
      <c r="N54" s="57">
        <v>1</v>
      </c>
      <c r="O54" s="57">
        <v>1</v>
      </c>
      <c r="P54" s="57">
        <v>4</v>
      </c>
      <c r="Q54" s="57">
        <v>1</v>
      </c>
      <c r="R54" s="57">
        <v>1</v>
      </c>
      <c r="S54" s="57">
        <f t="shared" si="6"/>
        <v>-5</v>
      </c>
      <c r="T54" s="67">
        <v>7</v>
      </c>
      <c r="U54" s="57">
        <v>1</v>
      </c>
      <c r="V54" s="57">
        <f t="shared" si="7"/>
        <v>6</v>
      </c>
      <c r="W54" s="57">
        <v>1</v>
      </c>
      <c r="X54" s="24">
        <v>0.1</v>
      </c>
      <c r="Y54" s="57">
        <v>3</v>
      </c>
      <c r="Z54" s="57">
        <v>3</v>
      </c>
      <c r="AA54" s="57">
        <f t="shared" si="9"/>
        <v>4.9000000000000004</v>
      </c>
      <c r="AB54" s="16">
        <f t="shared" si="10"/>
        <v>0.3</v>
      </c>
      <c r="AC54" s="89">
        <v>3</v>
      </c>
      <c r="AD54" s="57">
        <v>1</v>
      </c>
      <c r="AE54" s="57">
        <v>1</v>
      </c>
      <c r="AF54" s="85">
        <v>7</v>
      </c>
      <c r="AG54" s="2" t="s">
        <v>106</v>
      </c>
    </row>
    <row r="55" spans="1:33" ht="12.6" customHeight="1" thickBot="1">
      <c r="A55" s="2" t="s">
        <v>115</v>
      </c>
      <c r="B55" s="205"/>
      <c r="C55" s="206"/>
      <c r="D55" s="220" t="s">
        <v>145</v>
      </c>
      <c r="E55" s="221"/>
      <c r="F55" s="61">
        <v>25</v>
      </c>
      <c r="G55" s="80">
        <v>10</v>
      </c>
      <c r="H55" s="80">
        <v>10</v>
      </c>
      <c r="I55" s="80">
        <f t="shared" si="1"/>
        <v>-5</v>
      </c>
      <c r="J55" s="80">
        <v>2</v>
      </c>
      <c r="K55" s="80">
        <v>1</v>
      </c>
      <c r="L55" s="80">
        <f t="shared" si="4"/>
        <v>1</v>
      </c>
      <c r="M55" s="17">
        <f t="shared" si="5"/>
        <v>0.5</v>
      </c>
      <c r="N55" s="80">
        <v>1</v>
      </c>
      <c r="O55" s="80">
        <v>1</v>
      </c>
      <c r="P55" s="80">
        <v>4</v>
      </c>
      <c r="Q55" s="80">
        <v>1</v>
      </c>
      <c r="R55" s="80">
        <v>1</v>
      </c>
      <c r="S55" s="80">
        <f t="shared" si="6"/>
        <v>-5</v>
      </c>
      <c r="T55" s="61">
        <v>7</v>
      </c>
      <c r="U55" s="80">
        <v>1</v>
      </c>
      <c r="V55" s="80">
        <f t="shared" si="7"/>
        <v>6</v>
      </c>
      <c r="W55" s="80">
        <v>1</v>
      </c>
      <c r="X55" s="25">
        <v>0.1</v>
      </c>
      <c r="Y55" s="80">
        <v>3</v>
      </c>
      <c r="Z55" s="80">
        <v>3</v>
      </c>
      <c r="AA55" s="80">
        <f t="shared" si="9"/>
        <v>4.9000000000000004</v>
      </c>
      <c r="AB55" s="18">
        <f t="shared" si="10"/>
        <v>0.3</v>
      </c>
      <c r="AC55" s="97">
        <v>3</v>
      </c>
      <c r="AD55" s="80">
        <v>1</v>
      </c>
      <c r="AE55" s="80">
        <v>1</v>
      </c>
      <c r="AF55" s="98">
        <v>7</v>
      </c>
      <c r="AG55" s="2" t="s">
        <v>107</v>
      </c>
    </row>
    <row r="56" spans="1:33" ht="11.1" customHeight="1">
      <c r="A56" s="2" t="s">
        <v>116</v>
      </c>
      <c r="B56" s="197" t="s">
        <v>28</v>
      </c>
      <c r="C56" s="198"/>
      <c r="D56" s="199"/>
      <c r="E56" s="200"/>
      <c r="F56" s="8">
        <v>6</v>
      </c>
      <c r="G56" s="9">
        <v>7</v>
      </c>
      <c r="H56" s="9">
        <v>8</v>
      </c>
      <c r="I56" s="9"/>
      <c r="J56" s="9">
        <v>9</v>
      </c>
      <c r="K56" s="9">
        <v>10</v>
      </c>
      <c r="L56" s="9"/>
      <c r="M56" s="9"/>
      <c r="N56" s="9">
        <v>11</v>
      </c>
      <c r="O56" s="9">
        <v>12</v>
      </c>
      <c r="P56" s="9">
        <v>13</v>
      </c>
      <c r="Q56" s="9">
        <v>14</v>
      </c>
      <c r="R56" s="9"/>
      <c r="S56" s="9"/>
      <c r="T56" s="8">
        <v>15</v>
      </c>
      <c r="U56" s="9">
        <v>16</v>
      </c>
      <c r="V56" s="9"/>
      <c r="W56" s="9">
        <v>17</v>
      </c>
      <c r="X56" s="9">
        <v>18</v>
      </c>
      <c r="Y56" s="9">
        <v>19</v>
      </c>
      <c r="Z56" s="9"/>
      <c r="AA56" s="9"/>
      <c r="AB56" s="10"/>
      <c r="AC56" s="11">
        <v>20</v>
      </c>
      <c r="AD56" s="9">
        <v>21</v>
      </c>
      <c r="AE56" s="9">
        <v>22</v>
      </c>
      <c r="AF56" s="12">
        <v>23</v>
      </c>
    </row>
    <row r="57" spans="1:33" s="3" customFormat="1" ht="9">
      <c r="A57" s="2" t="s">
        <v>47</v>
      </c>
      <c r="B57" s="2" t="s">
        <v>48</v>
      </c>
      <c r="C57" s="2" t="s">
        <v>49</v>
      </c>
      <c r="D57" s="2" t="s">
        <v>50</v>
      </c>
      <c r="E57" s="2" t="s">
        <v>51</v>
      </c>
      <c r="F57" s="2" t="s">
        <v>52</v>
      </c>
      <c r="G57" s="2" t="s">
        <v>53</v>
      </c>
      <c r="H57" s="2" t="s">
        <v>54</v>
      </c>
      <c r="I57" s="2" t="s">
        <v>55</v>
      </c>
      <c r="J57" s="2" t="s">
        <v>56</v>
      </c>
      <c r="K57" s="2" t="s">
        <v>57</v>
      </c>
      <c r="L57" s="2" t="s">
        <v>46</v>
      </c>
      <c r="M57" s="2" t="s">
        <v>31</v>
      </c>
      <c r="N57" s="2" t="s">
        <v>32</v>
      </c>
      <c r="O57" s="2" t="s">
        <v>33</v>
      </c>
      <c r="P57" s="2" t="s">
        <v>34</v>
      </c>
      <c r="Q57" s="2" t="s">
        <v>58</v>
      </c>
      <c r="R57" s="2" t="s">
        <v>71</v>
      </c>
      <c r="S57" s="2" t="s">
        <v>59</v>
      </c>
      <c r="T57" s="2" t="s">
        <v>61</v>
      </c>
      <c r="U57" s="2" t="s">
        <v>62</v>
      </c>
      <c r="V57" s="2" t="s">
        <v>63</v>
      </c>
      <c r="W57" s="2" t="s">
        <v>64</v>
      </c>
      <c r="X57" s="2" t="s">
        <v>65</v>
      </c>
      <c r="Y57" s="2" t="s">
        <v>66</v>
      </c>
      <c r="Z57" s="2" t="s">
        <v>67</v>
      </c>
      <c r="AA57" s="2" t="s">
        <v>68</v>
      </c>
      <c r="AB57" s="2" t="s">
        <v>69</v>
      </c>
      <c r="AC57" s="2" t="s">
        <v>70</v>
      </c>
      <c r="AD57" s="2" t="s">
        <v>71</v>
      </c>
      <c r="AE57" s="2" t="s">
        <v>72</v>
      </c>
      <c r="AF57" s="2" t="s">
        <v>73</v>
      </c>
    </row>
  </sheetData>
  <mergeCells count="82">
    <mergeCell ref="X8:X9"/>
    <mergeCell ref="Z8:Z9"/>
    <mergeCell ref="U8:U9"/>
    <mergeCell ref="AF8:AF9"/>
    <mergeCell ref="AE8:AE9"/>
    <mergeCell ref="AD8:AD9"/>
    <mergeCell ref="AC8:AC9"/>
    <mergeCell ref="AB7:AB9"/>
    <mergeCell ref="AA7:AA9"/>
    <mergeCell ref="V7:V9"/>
    <mergeCell ref="W8:W9"/>
    <mergeCell ref="Y8:Y9"/>
    <mergeCell ref="B56:E56"/>
    <mergeCell ref="B8:E9"/>
    <mergeCell ref="B2:F2"/>
    <mergeCell ref="B10:B16"/>
    <mergeCell ref="F8:F9"/>
    <mergeCell ref="B51:C55"/>
    <mergeCell ref="B43:C50"/>
    <mergeCell ref="B7:E7"/>
    <mergeCell ref="B6:E6"/>
    <mergeCell ref="D43:D48"/>
    <mergeCell ref="D50:E50"/>
    <mergeCell ref="D55:E55"/>
    <mergeCell ref="D51:D53"/>
    <mergeCell ref="C15:D15"/>
    <mergeCell ref="C16:D16"/>
    <mergeCell ref="F6:I6"/>
    <mergeCell ref="AC6:AF6"/>
    <mergeCell ref="J6:M6"/>
    <mergeCell ref="N6:S6"/>
    <mergeCell ref="T6:AB6"/>
    <mergeCell ref="B4:E4"/>
    <mergeCell ref="F4:AB4"/>
    <mergeCell ref="B5:E5"/>
    <mergeCell ref="F5:M5"/>
    <mergeCell ref="N5:S5"/>
    <mergeCell ref="T5:AB5"/>
    <mergeCell ref="AC5:AF5"/>
    <mergeCell ref="AC4:AF4"/>
    <mergeCell ref="O8:O9"/>
    <mergeCell ref="S7:S9"/>
    <mergeCell ref="T8:T9"/>
    <mergeCell ref="Q8:Q9"/>
    <mergeCell ref="P8:P9"/>
    <mergeCell ref="R8:R9"/>
    <mergeCell ref="J8:J9"/>
    <mergeCell ref="K8:K9"/>
    <mergeCell ref="L7:L9"/>
    <mergeCell ref="M7:M9"/>
    <mergeCell ref="N8:N9"/>
    <mergeCell ref="H8:H9"/>
    <mergeCell ref="C10:D10"/>
    <mergeCell ref="C11:D11"/>
    <mergeCell ref="G8:G9"/>
    <mergeCell ref="I7:I9"/>
    <mergeCell ref="C12:D12"/>
    <mergeCell ref="C14:D14"/>
    <mergeCell ref="C22:D22"/>
    <mergeCell ref="C23:D23"/>
    <mergeCell ref="C24:D24"/>
    <mergeCell ref="C13:D13"/>
    <mergeCell ref="C25:D25"/>
    <mergeCell ref="B20:B29"/>
    <mergeCell ref="C26:D26"/>
    <mergeCell ref="C27:D27"/>
    <mergeCell ref="C17:D17"/>
    <mergeCell ref="C18:D18"/>
    <mergeCell ref="C20:D20"/>
    <mergeCell ref="C21:D21"/>
    <mergeCell ref="B19:C19"/>
    <mergeCell ref="C40:D40"/>
    <mergeCell ref="B37:B42"/>
    <mergeCell ref="C30:D30"/>
    <mergeCell ref="C32:D32"/>
    <mergeCell ref="C33:D33"/>
    <mergeCell ref="B30:B36"/>
    <mergeCell ref="C34:D34"/>
    <mergeCell ref="C37:D37"/>
    <mergeCell ref="C38:D38"/>
    <mergeCell ref="C39:D39"/>
    <mergeCell ref="C31:D31"/>
  </mergeCells>
  <phoneticPr fontId="3"/>
  <conditionalFormatting sqref="F10:F12 Z29:AF29 Z51:AF51 Z43:AF48 H43:O51 Y17:Y30 H54:O55 J10 H12:I12 S11:S12 AF10:AF12 L11:M11 H17:O30 S17:S19 Q17:Q30 S14 H14:I14 H11:J11 S54:W55 S49:W50 S30:W35 S20:W28 S29:X29 S43:X48 S51:X53 S37:W41 S36:AF36 S42:AF42">
    <cfRule type="cellIs" dxfId="290" priority="522" stopIfTrue="1" operator="equal">
      <formula>0</formula>
    </cfRule>
  </conditionalFormatting>
  <conditionalFormatting sqref="F29">
    <cfRule type="cellIs" dxfId="289" priority="518" stopIfTrue="1" operator="equal">
      <formula>0</formula>
    </cfRule>
  </conditionalFormatting>
  <conditionalFormatting sqref="F43">
    <cfRule type="cellIs" dxfId="288" priority="517" stopIfTrue="1" operator="equal">
      <formula>0</formula>
    </cfRule>
  </conditionalFormatting>
  <conditionalFormatting sqref="Z49:AF50 F49:F50">
    <cfRule type="cellIs" dxfId="287" priority="486" stopIfTrue="1" operator="equal">
      <formula>0</formula>
    </cfRule>
  </conditionalFormatting>
  <conditionalFormatting sqref="X17:X18">
    <cfRule type="cellIs" dxfId="286" priority="481" stopIfTrue="1" operator="equal">
      <formula>0</formula>
    </cfRule>
  </conditionalFormatting>
  <conditionalFormatting sqref="Z54:AF55 F54:F55">
    <cfRule type="cellIs" dxfId="285" priority="484" stopIfTrue="1" operator="equal">
      <formula>0</formula>
    </cfRule>
  </conditionalFormatting>
  <conditionalFormatting sqref="F44">
    <cfRule type="cellIs" dxfId="284" priority="510" stopIfTrue="1" operator="equal">
      <formula>0</formula>
    </cfRule>
  </conditionalFormatting>
  <conditionalFormatting sqref="F45">
    <cfRule type="cellIs" dxfId="283" priority="508" stopIfTrue="1" operator="equal">
      <formula>0</formula>
    </cfRule>
  </conditionalFormatting>
  <conditionalFormatting sqref="F46">
    <cfRule type="cellIs" dxfId="282" priority="506" stopIfTrue="1" operator="equal">
      <formula>0</formula>
    </cfRule>
  </conditionalFormatting>
  <conditionalFormatting sqref="F47">
    <cfRule type="cellIs" dxfId="281" priority="504" stopIfTrue="1" operator="equal">
      <formula>0</formula>
    </cfRule>
  </conditionalFormatting>
  <conditionalFormatting sqref="F48">
    <cfRule type="cellIs" dxfId="280" priority="502" stopIfTrue="1" operator="equal">
      <formula>0</formula>
    </cfRule>
  </conditionalFormatting>
  <conditionalFormatting sqref="F12 AF12 AF14 F14">
    <cfRule type="cellIs" dxfId="279" priority="496" stopIfTrue="1" operator="equal">
      <formula>0</formula>
    </cfRule>
  </conditionalFormatting>
  <conditionalFormatting sqref="Z17:Z18 F17:F18 AF17:AF18 AB17:AB18">
    <cfRule type="cellIs" dxfId="278" priority="482" stopIfTrue="1" operator="equal">
      <formula>0</formula>
    </cfRule>
  </conditionalFormatting>
  <conditionalFormatting sqref="F51">
    <cfRule type="cellIs" dxfId="277" priority="474" stopIfTrue="1" operator="equal">
      <formula>0</formula>
    </cfRule>
  </conditionalFormatting>
  <conditionalFormatting sqref="F19:F20 Z20:AF20 Z19 AF19 AB19">
    <cfRule type="cellIs" dxfId="276" priority="480" stopIfTrue="1" operator="equal">
      <formula>0</formula>
    </cfRule>
  </conditionalFormatting>
  <conditionalFormatting sqref="X19:X20">
    <cfRule type="cellIs" dxfId="275" priority="479" stopIfTrue="1" operator="equal">
      <formula>0</formula>
    </cfRule>
  </conditionalFormatting>
  <conditionalFormatting sqref="Z21:AF21 F21 F26 Z26:AF26">
    <cfRule type="cellIs" dxfId="274" priority="478" stopIfTrue="1" operator="equal">
      <formula>0</formula>
    </cfRule>
  </conditionalFormatting>
  <conditionalFormatting sqref="X21 X26">
    <cfRule type="cellIs" dxfId="273" priority="477" stopIfTrue="1" operator="equal">
      <formula>0</formula>
    </cfRule>
  </conditionalFormatting>
  <conditionalFormatting sqref="Z24:AF24 F24">
    <cfRule type="cellIs" dxfId="272" priority="470" stopIfTrue="1" operator="equal">
      <formula>0</formula>
    </cfRule>
  </conditionalFormatting>
  <conditionalFormatting sqref="X24">
    <cfRule type="cellIs" dxfId="271" priority="469" stopIfTrue="1" operator="equal">
      <formula>0</formula>
    </cfRule>
  </conditionalFormatting>
  <conditionalFormatting sqref="Z25:AF25 F25">
    <cfRule type="cellIs" dxfId="270" priority="468" stopIfTrue="1" operator="equal">
      <formula>0</formula>
    </cfRule>
  </conditionalFormatting>
  <conditionalFormatting sqref="X25">
    <cfRule type="cellIs" dxfId="269" priority="467" stopIfTrue="1" operator="equal">
      <formula>0</formula>
    </cfRule>
  </conditionalFormatting>
  <conditionalFormatting sqref="Z22:AF22 F22">
    <cfRule type="cellIs" dxfId="268" priority="466" stopIfTrue="1" operator="equal">
      <formula>0</formula>
    </cfRule>
  </conditionalFormatting>
  <conditionalFormatting sqref="X22">
    <cfRule type="cellIs" dxfId="267" priority="465" stopIfTrue="1" operator="equal">
      <formula>0</formula>
    </cfRule>
  </conditionalFormatting>
  <conditionalFormatting sqref="Z23:AF23 F23">
    <cfRule type="cellIs" dxfId="266" priority="464" stopIfTrue="1" operator="equal">
      <formula>0</formula>
    </cfRule>
  </conditionalFormatting>
  <conditionalFormatting sqref="X23">
    <cfRule type="cellIs" dxfId="265" priority="463" stopIfTrue="1" operator="equal">
      <formula>0</formula>
    </cfRule>
  </conditionalFormatting>
  <conditionalFormatting sqref="F30 Z30:AF30">
    <cfRule type="cellIs" dxfId="264" priority="457" stopIfTrue="1" operator="equal">
      <formula>0</formula>
    </cfRule>
  </conditionalFormatting>
  <conditionalFormatting sqref="Z27:AF27 F27">
    <cfRule type="cellIs" dxfId="263" priority="420" stopIfTrue="1" operator="equal">
      <formula>0</formula>
    </cfRule>
  </conditionalFormatting>
  <conditionalFormatting sqref="X27">
    <cfRule type="cellIs" dxfId="262" priority="419" stopIfTrue="1" operator="equal">
      <formula>0</formula>
    </cfRule>
  </conditionalFormatting>
  <conditionalFormatting sqref="F28 Z28:AF28">
    <cfRule type="cellIs" dxfId="261" priority="422" stopIfTrue="1" operator="equal">
      <formula>0</formula>
    </cfRule>
  </conditionalFormatting>
  <conditionalFormatting sqref="X28">
    <cfRule type="cellIs" dxfId="260" priority="421" stopIfTrue="1" operator="equal">
      <formula>0</formula>
    </cfRule>
  </conditionalFormatting>
  <conditionalFormatting sqref="G10:G11">
    <cfRule type="cellIs" dxfId="259" priority="418" stopIfTrue="1" operator="equal">
      <formula>0</formula>
    </cfRule>
  </conditionalFormatting>
  <conditionalFormatting sqref="G29">
    <cfRule type="cellIs" dxfId="258" priority="417" stopIfTrue="1" operator="equal">
      <formula>0</formula>
    </cfRule>
  </conditionalFormatting>
  <conditionalFormatting sqref="G49:G50">
    <cfRule type="cellIs" dxfId="257" priority="407" stopIfTrue="1" operator="equal">
      <formula>0</formula>
    </cfRule>
  </conditionalFormatting>
  <conditionalFormatting sqref="G54:G55">
    <cfRule type="cellIs" dxfId="256" priority="406" stopIfTrue="1" operator="equal">
      <formula>0</formula>
    </cfRule>
  </conditionalFormatting>
  <conditionalFormatting sqref="G43">
    <cfRule type="cellIs" dxfId="255" priority="416" stopIfTrue="1" operator="equal">
      <formula>0</formula>
    </cfRule>
  </conditionalFormatting>
  <conditionalFormatting sqref="G44">
    <cfRule type="cellIs" dxfId="254" priority="415" stopIfTrue="1" operator="equal">
      <formula>0</formula>
    </cfRule>
  </conditionalFormatting>
  <conditionalFormatting sqref="G45">
    <cfRule type="cellIs" dxfId="253" priority="414" stopIfTrue="1" operator="equal">
      <formula>0</formula>
    </cfRule>
  </conditionalFormatting>
  <conditionalFormatting sqref="G46">
    <cfRule type="cellIs" dxfId="252" priority="413" stopIfTrue="1" operator="equal">
      <formula>0</formula>
    </cfRule>
  </conditionalFormatting>
  <conditionalFormatting sqref="G47">
    <cfRule type="cellIs" dxfId="251" priority="412" stopIfTrue="1" operator="equal">
      <formula>0</formula>
    </cfRule>
  </conditionalFormatting>
  <conditionalFormatting sqref="G48">
    <cfRule type="cellIs" dxfId="250" priority="411" stopIfTrue="1" operator="equal">
      <formula>0</formula>
    </cfRule>
  </conditionalFormatting>
  <conditionalFormatting sqref="G17:G18">
    <cfRule type="cellIs" dxfId="249" priority="405" stopIfTrue="1" operator="equal">
      <formula>0</formula>
    </cfRule>
  </conditionalFormatting>
  <conditionalFormatting sqref="G51">
    <cfRule type="cellIs" dxfId="248" priority="402" stopIfTrue="1" operator="equal">
      <formula>0</formula>
    </cfRule>
  </conditionalFormatting>
  <conditionalFormatting sqref="G19:G20">
    <cfRule type="cellIs" dxfId="247" priority="404" stopIfTrue="1" operator="equal">
      <formula>0</formula>
    </cfRule>
  </conditionalFormatting>
  <conditionalFormatting sqref="G26 G21">
    <cfRule type="cellIs" dxfId="246" priority="403" stopIfTrue="1" operator="equal">
      <formula>0</formula>
    </cfRule>
  </conditionalFormatting>
  <conditionalFormatting sqref="G24">
    <cfRule type="cellIs" dxfId="245" priority="400" stopIfTrue="1" operator="equal">
      <formula>0</formula>
    </cfRule>
  </conditionalFormatting>
  <conditionalFormatting sqref="G25">
    <cfRule type="cellIs" dxfId="244" priority="399" stopIfTrue="1" operator="equal">
      <formula>0</formula>
    </cfRule>
  </conditionalFormatting>
  <conditionalFormatting sqref="G22">
    <cfRule type="cellIs" dxfId="243" priority="398" stopIfTrue="1" operator="equal">
      <formula>0</formula>
    </cfRule>
  </conditionalFormatting>
  <conditionalFormatting sqref="G23">
    <cfRule type="cellIs" dxfId="242" priority="397" stopIfTrue="1" operator="equal">
      <formula>0</formula>
    </cfRule>
  </conditionalFormatting>
  <conditionalFormatting sqref="G30">
    <cfRule type="cellIs" dxfId="241" priority="394" stopIfTrue="1" operator="equal">
      <formula>0</formula>
    </cfRule>
  </conditionalFormatting>
  <conditionalFormatting sqref="G27">
    <cfRule type="cellIs" dxfId="240" priority="381" stopIfTrue="1" operator="equal">
      <formula>0</formula>
    </cfRule>
  </conditionalFormatting>
  <conditionalFormatting sqref="G28">
    <cfRule type="cellIs" dxfId="239" priority="382" stopIfTrue="1" operator="equal">
      <formula>0</formula>
    </cfRule>
  </conditionalFormatting>
  <conditionalFormatting sqref="Q43:Q51 Q54:Q55">
    <cfRule type="cellIs" dxfId="238" priority="380" stopIfTrue="1" operator="equal">
      <formula>0</formula>
    </cfRule>
  </conditionalFormatting>
  <conditionalFormatting sqref="Y43:Y51 Y54:Y55">
    <cfRule type="cellIs" dxfId="237" priority="379" stopIfTrue="1" operator="equal">
      <formula>0</formula>
    </cfRule>
  </conditionalFormatting>
  <conditionalFormatting sqref="H16">
    <cfRule type="cellIs" dxfId="236" priority="378" stopIfTrue="1" operator="equal">
      <formula>0</formula>
    </cfRule>
  </conditionalFormatting>
  <conditionalFormatting sqref="F16 AF16">
    <cfRule type="cellIs" dxfId="235" priority="377" stopIfTrue="1" operator="equal">
      <formula>0</formula>
    </cfRule>
  </conditionalFormatting>
  <conditionalFormatting sqref="F15 H15:J15 AF15">
    <cfRule type="cellIs" dxfId="234" priority="372" stopIfTrue="1" operator="equal">
      <formula>0</formula>
    </cfRule>
  </conditionalFormatting>
  <conditionalFormatting sqref="F15 AF15">
    <cfRule type="cellIs" dxfId="233" priority="371" stopIfTrue="1" operator="equal">
      <formula>0</formula>
    </cfRule>
  </conditionalFormatting>
  <conditionalFormatting sqref="H37:O37">
    <cfRule type="cellIs" dxfId="232" priority="360" stopIfTrue="1" operator="equal">
      <formula>0</formula>
    </cfRule>
  </conditionalFormatting>
  <conditionalFormatting sqref="Z37:AF37 F37">
    <cfRule type="cellIs" dxfId="231" priority="359" stopIfTrue="1" operator="equal">
      <formula>0</formula>
    </cfRule>
  </conditionalFormatting>
  <conditionalFormatting sqref="G37">
    <cfRule type="cellIs" dxfId="230" priority="357" stopIfTrue="1" operator="equal">
      <formula>0</formula>
    </cfRule>
  </conditionalFormatting>
  <conditionalFormatting sqref="Q37">
    <cfRule type="cellIs" dxfId="229" priority="356" stopIfTrue="1" operator="equal">
      <formula>0</formula>
    </cfRule>
  </conditionalFormatting>
  <conditionalFormatting sqref="Y37">
    <cfRule type="cellIs" dxfId="228" priority="355" stopIfTrue="1" operator="equal">
      <formula>0</formula>
    </cfRule>
  </conditionalFormatting>
  <conditionalFormatting sqref="H38:O38">
    <cfRule type="cellIs" dxfId="227" priority="354" stopIfTrue="1" operator="equal">
      <formula>0</formula>
    </cfRule>
  </conditionalFormatting>
  <conditionalFormatting sqref="Z38:AF38 F38">
    <cfRule type="cellIs" dxfId="226" priority="353" stopIfTrue="1" operator="equal">
      <formula>0</formula>
    </cfRule>
  </conditionalFormatting>
  <conditionalFormatting sqref="G38">
    <cfRule type="cellIs" dxfId="225" priority="351" stopIfTrue="1" operator="equal">
      <formula>0</formula>
    </cfRule>
  </conditionalFormatting>
  <conditionalFormatting sqref="Q38">
    <cfRule type="cellIs" dxfId="224" priority="350" stopIfTrue="1" operator="equal">
      <formula>0</formula>
    </cfRule>
  </conditionalFormatting>
  <conditionalFormatting sqref="Y38">
    <cfRule type="cellIs" dxfId="223" priority="349" stopIfTrue="1" operator="equal">
      <formula>0</formula>
    </cfRule>
  </conditionalFormatting>
  <conditionalFormatting sqref="H31:O34 Y31:Y34 Q31:Q34">
    <cfRule type="cellIs" dxfId="222" priority="268" stopIfTrue="1" operator="equal">
      <formula>0</formula>
    </cfRule>
  </conditionalFormatting>
  <conditionalFormatting sqref="Z31:AF31 F31">
    <cfRule type="cellIs" dxfId="221" priority="267" stopIfTrue="1" operator="equal">
      <formula>0</formula>
    </cfRule>
  </conditionalFormatting>
  <conditionalFormatting sqref="Z34:AF34 F34">
    <cfRule type="cellIs" dxfId="220" priority="265" stopIfTrue="1" operator="equal">
      <formula>0</formula>
    </cfRule>
  </conditionalFormatting>
  <conditionalFormatting sqref="Z32:AF32 F32">
    <cfRule type="cellIs" dxfId="219" priority="263" stopIfTrue="1" operator="equal">
      <formula>0</formula>
    </cfRule>
  </conditionalFormatting>
  <conditionalFormatting sqref="Z33:AF33 F33">
    <cfRule type="cellIs" dxfId="218" priority="261" stopIfTrue="1" operator="equal">
      <formula>0</formula>
    </cfRule>
  </conditionalFormatting>
  <conditionalFormatting sqref="G31">
    <cfRule type="cellIs" dxfId="217" priority="259" stopIfTrue="1" operator="equal">
      <formula>0</formula>
    </cfRule>
  </conditionalFormatting>
  <conditionalFormatting sqref="G34">
    <cfRule type="cellIs" dxfId="216" priority="258" stopIfTrue="1" operator="equal">
      <formula>0</formula>
    </cfRule>
  </conditionalFormatting>
  <conditionalFormatting sqref="G32">
    <cfRule type="cellIs" dxfId="215" priority="257" stopIfTrue="1" operator="equal">
      <formula>0</formula>
    </cfRule>
  </conditionalFormatting>
  <conditionalFormatting sqref="G33">
    <cfRule type="cellIs" dxfId="214" priority="256" stopIfTrue="1" operator="equal">
      <formula>0</formula>
    </cfRule>
  </conditionalFormatting>
  <conditionalFormatting sqref="H35:O35 Y35 Q35">
    <cfRule type="cellIs" dxfId="213" priority="255" stopIfTrue="1" operator="equal">
      <formula>0</formula>
    </cfRule>
  </conditionalFormatting>
  <conditionalFormatting sqref="Z35:AF35 F35">
    <cfRule type="cellIs" dxfId="212" priority="254" stopIfTrue="1" operator="equal">
      <formula>0</formula>
    </cfRule>
  </conditionalFormatting>
  <conditionalFormatting sqref="G35">
    <cfRule type="cellIs" dxfId="211" priority="252" stopIfTrue="1" operator="equal">
      <formula>0</formula>
    </cfRule>
  </conditionalFormatting>
  <conditionalFormatting sqref="H39:O41 Y39:Y41 Q39:Q41">
    <cfRule type="cellIs" dxfId="210" priority="251" stopIfTrue="1" operator="equal">
      <formula>0</formula>
    </cfRule>
  </conditionalFormatting>
  <conditionalFormatting sqref="Z40:AF40 F40">
    <cfRule type="cellIs" dxfId="209" priority="250" stopIfTrue="1" operator="equal">
      <formula>0</formula>
    </cfRule>
  </conditionalFormatting>
  <conditionalFormatting sqref="Z41:AF41 F41">
    <cfRule type="cellIs" dxfId="208" priority="248" stopIfTrue="1" operator="equal">
      <formula>0</formula>
    </cfRule>
  </conditionalFormatting>
  <conditionalFormatting sqref="Z39:AF39 F39">
    <cfRule type="cellIs" dxfId="207" priority="246" stopIfTrue="1" operator="equal">
      <formula>0</formula>
    </cfRule>
  </conditionalFormatting>
  <conditionalFormatting sqref="G40">
    <cfRule type="cellIs" dxfId="206" priority="244" stopIfTrue="1" operator="equal">
      <formula>0</formula>
    </cfRule>
  </conditionalFormatting>
  <conditionalFormatting sqref="G41">
    <cfRule type="cellIs" dxfId="205" priority="243" stopIfTrue="1" operator="equal">
      <formula>0</formula>
    </cfRule>
  </conditionalFormatting>
  <conditionalFormatting sqref="G39">
    <cfRule type="cellIs" dxfId="204" priority="242" stopIfTrue="1" operator="equal">
      <formula>0</formula>
    </cfRule>
  </conditionalFormatting>
  <conditionalFormatting sqref="Z52:AF53 H52:O53">
    <cfRule type="cellIs" dxfId="203" priority="241" stopIfTrue="1" operator="equal">
      <formula>0</formula>
    </cfRule>
  </conditionalFormatting>
  <conditionalFormatting sqref="F52">
    <cfRule type="cellIs" dxfId="202" priority="240" stopIfTrue="1" operator="equal">
      <formula>0</formula>
    </cfRule>
  </conditionalFormatting>
  <conditionalFormatting sqref="F53">
    <cfRule type="cellIs" dxfId="201" priority="239" stopIfTrue="1" operator="equal">
      <formula>0</formula>
    </cfRule>
  </conditionalFormatting>
  <conditionalFormatting sqref="G52">
    <cfRule type="cellIs" dxfId="200" priority="238" stopIfTrue="1" operator="equal">
      <formula>0</formula>
    </cfRule>
  </conditionalFormatting>
  <conditionalFormatting sqref="G53">
    <cfRule type="cellIs" dxfId="199" priority="237" stopIfTrue="1" operator="equal">
      <formula>0</formula>
    </cfRule>
  </conditionalFormatting>
  <conditionalFormatting sqref="Q52:Q53">
    <cfRule type="cellIs" dxfId="198" priority="236" stopIfTrue="1" operator="equal">
      <formula>0</formula>
    </cfRule>
  </conditionalFormatting>
  <conditionalFormatting sqref="Y52:Y53">
    <cfRule type="cellIs" dxfId="197" priority="235" stopIfTrue="1" operator="equal">
      <formula>0</formula>
    </cfRule>
  </conditionalFormatting>
  <conditionalFormatting sqref="H10">
    <cfRule type="cellIs" dxfId="196" priority="234" stopIfTrue="1" operator="equal">
      <formula>0</formula>
    </cfRule>
  </conditionalFormatting>
  <conditionalFormatting sqref="I10">
    <cfRule type="cellIs" dxfId="195" priority="233" stopIfTrue="1" operator="equal">
      <formula>0</formula>
    </cfRule>
  </conditionalFormatting>
  <conditionalFormatting sqref="G14">
    <cfRule type="cellIs" dxfId="194" priority="232" stopIfTrue="1" operator="equal">
      <formula>0</formula>
    </cfRule>
  </conditionalFormatting>
  <conditionalFormatting sqref="G15">
    <cfRule type="cellIs" dxfId="193" priority="231" stopIfTrue="1" operator="equal">
      <formula>0</formula>
    </cfRule>
  </conditionalFormatting>
  <conditionalFormatting sqref="G12">
    <cfRule type="cellIs" dxfId="192" priority="230" stopIfTrue="1" operator="equal">
      <formula>0</formula>
    </cfRule>
  </conditionalFormatting>
  <conditionalFormatting sqref="J14">
    <cfRule type="cellIs" dxfId="191" priority="229" stopIfTrue="1" operator="equal">
      <formula>0</formula>
    </cfRule>
  </conditionalFormatting>
  <conditionalFormatting sqref="J12">
    <cfRule type="cellIs" dxfId="190" priority="228" stopIfTrue="1" operator="equal">
      <formula>0</formula>
    </cfRule>
  </conditionalFormatting>
  <conditionalFormatting sqref="K11">
    <cfRule type="cellIs" dxfId="189" priority="227" stopIfTrue="1" operator="equal">
      <formula>0</formula>
    </cfRule>
  </conditionalFormatting>
  <conditionalFormatting sqref="K14">
    <cfRule type="cellIs" dxfId="188" priority="226" stopIfTrue="1" operator="equal">
      <formula>0</formula>
    </cfRule>
  </conditionalFormatting>
  <conditionalFormatting sqref="K15">
    <cfRule type="cellIs" dxfId="187" priority="225" stopIfTrue="1" operator="equal">
      <formula>0</formula>
    </cfRule>
  </conditionalFormatting>
  <conditionalFormatting sqref="K12">
    <cfRule type="cellIs" dxfId="186" priority="224" stopIfTrue="1" operator="equal">
      <formula>0</formula>
    </cfRule>
  </conditionalFormatting>
  <conditionalFormatting sqref="K10">
    <cfRule type="cellIs" dxfId="185" priority="223" stopIfTrue="1" operator="equal">
      <formula>0</formula>
    </cfRule>
  </conditionalFormatting>
  <conditionalFormatting sqref="L10">
    <cfRule type="cellIs" dxfId="184" priority="222" stopIfTrue="1" operator="equal">
      <formula>0</formula>
    </cfRule>
  </conditionalFormatting>
  <conditionalFormatting sqref="M10">
    <cfRule type="cellIs" dxfId="183" priority="221" stopIfTrue="1" operator="equal">
      <formula>0</formula>
    </cfRule>
  </conditionalFormatting>
  <conditionalFormatting sqref="L14">
    <cfRule type="cellIs" dxfId="182" priority="220" stopIfTrue="1" operator="equal">
      <formula>0</formula>
    </cfRule>
  </conditionalFormatting>
  <conditionalFormatting sqref="L15">
    <cfRule type="cellIs" dxfId="181" priority="219" stopIfTrue="1" operator="equal">
      <formula>0</formula>
    </cfRule>
  </conditionalFormatting>
  <conditionalFormatting sqref="L12">
    <cfRule type="cellIs" dxfId="180" priority="218" stopIfTrue="1" operator="equal">
      <formula>0</formula>
    </cfRule>
  </conditionalFormatting>
  <conditionalFormatting sqref="M14">
    <cfRule type="cellIs" dxfId="179" priority="215" stopIfTrue="1" operator="equal">
      <formula>0</formula>
    </cfRule>
  </conditionalFormatting>
  <conditionalFormatting sqref="M15">
    <cfRule type="cellIs" dxfId="178" priority="214" stopIfTrue="1" operator="equal">
      <formula>0</formula>
    </cfRule>
  </conditionalFormatting>
  <conditionalFormatting sqref="M12">
    <cfRule type="cellIs" dxfId="177" priority="213" stopIfTrue="1" operator="equal">
      <formula>0</formula>
    </cfRule>
  </conditionalFormatting>
  <conditionalFormatting sqref="M16">
    <cfRule type="cellIs" dxfId="176" priority="212" stopIfTrue="1" operator="equal">
      <formula>0</formula>
    </cfRule>
  </conditionalFormatting>
  <conditionalFormatting sqref="N10:N11">
    <cfRule type="cellIs" dxfId="175" priority="211" stopIfTrue="1" operator="equal">
      <formula>0</formula>
    </cfRule>
  </conditionalFormatting>
  <conditionalFormatting sqref="N15">
    <cfRule type="cellIs" dxfId="174" priority="210" stopIfTrue="1" operator="equal">
      <formula>0</formula>
    </cfRule>
  </conditionalFormatting>
  <conditionalFormatting sqref="N14">
    <cfRule type="cellIs" dxfId="173" priority="209" stopIfTrue="1" operator="equal">
      <formula>0</formula>
    </cfRule>
  </conditionalFormatting>
  <conditionalFormatting sqref="N12">
    <cfRule type="cellIs" dxfId="172" priority="208" stopIfTrue="1" operator="equal">
      <formula>0</formula>
    </cfRule>
  </conditionalFormatting>
  <conditionalFormatting sqref="O11:O12">
    <cfRule type="cellIs" dxfId="171" priority="206" stopIfTrue="1" operator="equal">
      <formula>0</formula>
    </cfRule>
  </conditionalFormatting>
  <conditionalFormatting sqref="O16">
    <cfRule type="cellIs" dxfId="170" priority="205" stopIfTrue="1" operator="equal">
      <formula>0</formula>
    </cfRule>
  </conditionalFormatting>
  <conditionalFormatting sqref="O10">
    <cfRule type="cellIs" dxfId="169" priority="203" stopIfTrue="1" operator="equal">
      <formula>0</formula>
    </cfRule>
  </conditionalFormatting>
  <conditionalFormatting sqref="Q11">
    <cfRule type="cellIs" dxfId="168" priority="202" stopIfTrue="1" operator="equal">
      <formula>0</formula>
    </cfRule>
  </conditionalFormatting>
  <conditionalFormatting sqref="Q16">
    <cfRule type="cellIs" dxfId="167" priority="201" stopIfTrue="1" operator="equal">
      <formula>0</formula>
    </cfRule>
  </conditionalFormatting>
  <conditionalFormatting sqref="Q15">
    <cfRule type="cellIs" dxfId="166" priority="200" stopIfTrue="1" operator="equal">
      <formula>0</formula>
    </cfRule>
  </conditionalFormatting>
  <conditionalFormatting sqref="Q10">
    <cfRule type="cellIs" dxfId="165" priority="199" stopIfTrue="1" operator="equal">
      <formula>0</formula>
    </cfRule>
  </conditionalFormatting>
  <conditionalFormatting sqref="O15">
    <cfRule type="cellIs" dxfId="164" priority="198" stopIfTrue="1" operator="equal">
      <formula>0</formula>
    </cfRule>
  </conditionalFormatting>
  <conditionalFormatting sqref="O14">
    <cfRule type="cellIs" dxfId="163" priority="197" stopIfTrue="1" operator="equal">
      <formula>0</formula>
    </cfRule>
  </conditionalFormatting>
  <conditionalFormatting sqref="Q12">
    <cfRule type="cellIs" dxfId="162" priority="196" stopIfTrue="1" operator="equal">
      <formula>0</formula>
    </cfRule>
  </conditionalFormatting>
  <conditionalFormatting sqref="S10">
    <cfRule type="cellIs" dxfId="161" priority="195" stopIfTrue="1" operator="equal">
      <formula>0</formula>
    </cfRule>
  </conditionalFormatting>
  <conditionalFormatting sqref="T10:T12">
    <cfRule type="cellIs" dxfId="160" priority="192" stopIfTrue="1" operator="equal">
      <formula>0</formula>
    </cfRule>
  </conditionalFormatting>
  <conditionalFormatting sqref="T12 T14">
    <cfRule type="cellIs" dxfId="159" priority="191" stopIfTrue="1" operator="equal">
      <formula>0</formula>
    </cfRule>
  </conditionalFormatting>
  <conditionalFormatting sqref="T15">
    <cfRule type="cellIs" dxfId="158" priority="189" stopIfTrue="1" operator="equal">
      <formula>0</formula>
    </cfRule>
  </conditionalFormatting>
  <conditionalFormatting sqref="T15">
    <cfRule type="cellIs" dxfId="157" priority="188" stopIfTrue="1" operator="equal">
      <formula>0</formula>
    </cfRule>
  </conditionalFormatting>
  <conditionalFormatting sqref="U11:U12">
    <cfRule type="cellIs" dxfId="156" priority="187" stopIfTrue="1" operator="equal">
      <formula>0</formula>
    </cfRule>
  </conditionalFormatting>
  <conditionalFormatting sqref="U16">
    <cfRule type="cellIs" dxfId="155" priority="186" stopIfTrue="1" operator="equal">
      <formula>0</formula>
    </cfRule>
  </conditionalFormatting>
  <conditionalFormatting sqref="U10">
    <cfRule type="cellIs" dxfId="154" priority="185" stopIfTrue="1" operator="equal">
      <formula>0</formula>
    </cfRule>
  </conditionalFormatting>
  <conditionalFormatting sqref="U15">
    <cfRule type="cellIs" dxfId="153" priority="184" stopIfTrue="1" operator="equal">
      <formula>0</formula>
    </cfRule>
  </conditionalFormatting>
  <conditionalFormatting sqref="U14">
    <cfRule type="cellIs" dxfId="152" priority="183" stopIfTrue="1" operator="equal">
      <formula>0</formula>
    </cfRule>
  </conditionalFormatting>
  <conditionalFormatting sqref="V11:V12">
    <cfRule type="cellIs" dxfId="151" priority="182" stopIfTrue="1" operator="equal">
      <formula>0</formula>
    </cfRule>
  </conditionalFormatting>
  <conditionalFormatting sqref="V10">
    <cfRule type="cellIs" dxfId="150" priority="180" stopIfTrue="1" operator="equal">
      <formula>0</formula>
    </cfRule>
  </conditionalFormatting>
  <conditionalFormatting sqref="V15">
    <cfRule type="cellIs" dxfId="149" priority="178" stopIfTrue="1" operator="equal">
      <formula>0</formula>
    </cfRule>
  </conditionalFormatting>
  <conditionalFormatting sqref="V14">
    <cfRule type="cellIs" dxfId="148" priority="177" stopIfTrue="1" operator="equal">
      <formula>0</formula>
    </cfRule>
  </conditionalFormatting>
  <conditionalFormatting sqref="W11 W14">
    <cfRule type="cellIs" dxfId="147" priority="176" stopIfTrue="1" operator="equal">
      <formula>0</formula>
    </cfRule>
  </conditionalFormatting>
  <conditionalFormatting sqref="W10">
    <cfRule type="cellIs" dxfId="146" priority="173" stopIfTrue="1" operator="equal">
      <formula>0</formula>
    </cfRule>
  </conditionalFormatting>
  <conditionalFormatting sqref="W12">
    <cfRule type="cellIs" dxfId="145" priority="172" stopIfTrue="1" operator="equal">
      <formula>0</formula>
    </cfRule>
  </conditionalFormatting>
  <conditionalFormatting sqref="X11">
    <cfRule type="cellIs" dxfId="144" priority="166" stopIfTrue="1" operator="equal">
      <formula>0</formula>
    </cfRule>
  </conditionalFormatting>
  <conditionalFormatting sqref="X16">
    <cfRule type="cellIs" dxfId="143" priority="165" stopIfTrue="1" operator="equal">
      <formula>0</formula>
    </cfRule>
  </conditionalFormatting>
  <conditionalFormatting sqref="X15">
    <cfRule type="cellIs" dxfId="142" priority="164" stopIfTrue="1" operator="equal">
      <formula>0</formula>
    </cfRule>
  </conditionalFormatting>
  <conditionalFormatting sqref="X10">
    <cfRule type="cellIs" dxfId="141" priority="163" stopIfTrue="1" operator="equal">
      <formula>0</formula>
    </cfRule>
  </conditionalFormatting>
  <conditionalFormatting sqref="X12">
    <cfRule type="cellIs" dxfId="140" priority="162" stopIfTrue="1" operator="equal">
      <formula>0</formula>
    </cfRule>
  </conditionalFormatting>
  <conditionalFormatting sqref="AD11:AD12 AD14">
    <cfRule type="cellIs" dxfId="139" priority="161" stopIfTrue="1" operator="equal">
      <formula>0</formula>
    </cfRule>
  </conditionalFormatting>
  <conditionalFormatting sqref="AD16">
    <cfRule type="cellIs" dxfId="138" priority="160" stopIfTrue="1" operator="equal">
      <formula>0</formula>
    </cfRule>
  </conditionalFormatting>
  <conditionalFormatting sqref="AD15">
    <cfRule type="cellIs" dxfId="137" priority="159" stopIfTrue="1" operator="equal">
      <formula>0</formula>
    </cfRule>
  </conditionalFormatting>
  <conditionalFormatting sqref="AD10">
    <cfRule type="cellIs" dxfId="136" priority="158" stopIfTrue="1" operator="equal">
      <formula>0</formula>
    </cfRule>
  </conditionalFormatting>
  <conditionalFormatting sqref="AE11:AE12 AE14">
    <cfRule type="cellIs" dxfId="135" priority="157" stopIfTrue="1" operator="equal">
      <formula>0</formula>
    </cfRule>
  </conditionalFormatting>
  <conditionalFormatting sqref="AE16">
    <cfRule type="cellIs" dxfId="134" priority="156" stopIfTrue="1" operator="equal">
      <formula>0</formula>
    </cfRule>
  </conditionalFormatting>
  <conditionalFormatting sqref="AE15">
    <cfRule type="cellIs" dxfId="133" priority="155" stopIfTrue="1" operator="equal">
      <formula>0</formula>
    </cfRule>
  </conditionalFormatting>
  <conditionalFormatting sqref="AE10">
    <cfRule type="cellIs" dxfId="132" priority="154" stopIfTrue="1" operator="equal">
      <formula>0</formula>
    </cfRule>
  </conditionalFormatting>
  <conditionalFormatting sqref="AC11:AC12">
    <cfRule type="cellIs" dxfId="131" priority="153" stopIfTrue="1" operator="equal">
      <formula>0</formula>
    </cfRule>
  </conditionalFormatting>
  <conditionalFormatting sqref="AC12 AC14">
    <cfRule type="cellIs" dxfId="130" priority="152" stopIfTrue="1" operator="equal">
      <formula>0</formula>
    </cfRule>
  </conditionalFormatting>
  <conditionalFormatting sqref="AC16">
    <cfRule type="cellIs" dxfId="129" priority="151" stopIfTrue="1" operator="equal">
      <formula>0</formula>
    </cfRule>
  </conditionalFormatting>
  <conditionalFormatting sqref="AC15">
    <cfRule type="cellIs" dxfId="128" priority="150" stopIfTrue="1" operator="equal">
      <formula>0</formula>
    </cfRule>
  </conditionalFormatting>
  <conditionalFormatting sqref="AC15">
    <cfRule type="cellIs" dxfId="127" priority="149" stopIfTrue="1" operator="equal">
      <formula>0</formula>
    </cfRule>
  </conditionalFormatting>
  <conditionalFormatting sqref="Y11:Y12">
    <cfRule type="cellIs" dxfId="126" priority="148" stopIfTrue="1" operator="equal">
      <formula>0</formula>
    </cfRule>
  </conditionalFormatting>
  <conditionalFormatting sqref="Y16">
    <cfRule type="cellIs" dxfId="125" priority="147" stopIfTrue="1" operator="equal">
      <formula>0</formula>
    </cfRule>
  </conditionalFormatting>
  <conditionalFormatting sqref="Y10">
    <cfRule type="cellIs" dxfId="124" priority="146" stopIfTrue="1" operator="equal">
      <formula>0</formula>
    </cfRule>
  </conditionalFormatting>
  <conditionalFormatting sqref="Y15">
    <cfRule type="cellIs" dxfId="123" priority="145" stopIfTrue="1" operator="equal">
      <formula>0</formula>
    </cfRule>
  </conditionalFormatting>
  <conditionalFormatting sqref="W15">
    <cfRule type="cellIs" dxfId="122" priority="142" stopIfTrue="1" operator="equal">
      <formula>0</formula>
    </cfRule>
  </conditionalFormatting>
  <conditionalFormatting sqref="X14">
    <cfRule type="cellIs" dxfId="121" priority="139" stopIfTrue="1" operator="equal">
      <formula>0</formula>
    </cfRule>
  </conditionalFormatting>
  <conditionalFormatting sqref="Z11:Z12">
    <cfRule type="cellIs" dxfId="120" priority="138" stopIfTrue="1" operator="equal">
      <formula>0</formula>
    </cfRule>
  </conditionalFormatting>
  <conditionalFormatting sqref="Z16">
    <cfRule type="cellIs" dxfId="119" priority="137" stopIfTrue="1" operator="equal">
      <formula>0</formula>
    </cfRule>
  </conditionalFormatting>
  <conditionalFormatting sqref="Z10">
    <cfRule type="cellIs" dxfId="118" priority="136" stopIfTrue="1" operator="equal">
      <formula>0</formula>
    </cfRule>
  </conditionalFormatting>
  <conditionalFormatting sqref="Z15">
    <cfRule type="cellIs" dxfId="117" priority="135" stopIfTrue="1" operator="equal">
      <formula>0</formula>
    </cfRule>
  </conditionalFormatting>
  <conditionalFormatting sqref="AA11:AA12 AA14">
    <cfRule type="cellIs" dxfId="116" priority="133" stopIfTrue="1" operator="equal">
      <formula>0</formula>
    </cfRule>
  </conditionalFormatting>
  <conditionalFormatting sqref="AA10">
    <cfRule type="cellIs" dxfId="115" priority="132" stopIfTrue="1" operator="equal">
      <formula>0</formula>
    </cfRule>
  </conditionalFormatting>
  <conditionalFormatting sqref="AB10:AB12 AB14">
    <cfRule type="cellIs" dxfId="114" priority="130" stopIfTrue="1" operator="equal">
      <formula>0</formula>
    </cfRule>
  </conditionalFormatting>
  <conditionalFormatting sqref="G16">
    <cfRule type="cellIs" dxfId="113" priority="126" stopIfTrue="1" operator="equal">
      <formula>0</formula>
    </cfRule>
  </conditionalFormatting>
  <conditionalFormatting sqref="I16">
    <cfRule type="cellIs" dxfId="112" priority="125" stopIfTrue="1" operator="equal">
      <formula>0</formula>
    </cfRule>
  </conditionalFormatting>
  <conditionalFormatting sqref="J16">
    <cfRule type="cellIs" dxfId="111" priority="124" stopIfTrue="1" operator="equal">
      <formula>0</formula>
    </cfRule>
  </conditionalFormatting>
  <conditionalFormatting sqref="K16">
    <cfRule type="cellIs" dxfId="110" priority="123" stopIfTrue="1" operator="equal">
      <formula>0</formula>
    </cfRule>
  </conditionalFormatting>
  <conditionalFormatting sqref="L16">
    <cfRule type="cellIs" dxfId="109" priority="122" stopIfTrue="1" operator="equal">
      <formula>0</formula>
    </cfRule>
  </conditionalFormatting>
  <conditionalFormatting sqref="N16">
    <cfRule type="cellIs" dxfId="108" priority="121" stopIfTrue="1" operator="equal">
      <formula>0</formula>
    </cfRule>
  </conditionalFormatting>
  <conditionalFormatting sqref="S16">
    <cfRule type="cellIs" dxfId="107" priority="118" stopIfTrue="1" operator="equal">
      <formula>0</formula>
    </cfRule>
  </conditionalFormatting>
  <conditionalFormatting sqref="T16">
    <cfRule type="cellIs" dxfId="106" priority="117" stopIfTrue="1" operator="equal">
      <formula>0</formula>
    </cfRule>
  </conditionalFormatting>
  <conditionalFormatting sqref="V16">
    <cfRule type="cellIs" dxfId="105" priority="116" stopIfTrue="1" operator="equal">
      <formula>0</formula>
    </cfRule>
  </conditionalFormatting>
  <conditionalFormatting sqref="W16">
    <cfRule type="cellIs" dxfId="104" priority="115" stopIfTrue="1" operator="equal">
      <formula>0</formula>
    </cfRule>
  </conditionalFormatting>
  <conditionalFormatting sqref="Y14">
    <cfRule type="cellIs" dxfId="103" priority="112" stopIfTrue="1" operator="equal">
      <formula>0</formula>
    </cfRule>
  </conditionalFormatting>
  <conditionalFormatting sqref="Z14">
    <cfRule type="cellIs" dxfId="102" priority="111" stopIfTrue="1" operator="equal">
      <formula>0</formula>
    </cfRule>
  </conditionalFormatting>
  <conditionalFormatting sqref="AA15">
    <cfRule type="cellIs" dxfId="101" priority="109" stopIfTrue="1" operator="equal">
      <formula>0</formula>
    </cfRule>
  </conditionalFormatting>
  <conditionalFormatting sqref="AA16">
    <cfRule type="cellIs" dxfId="100" priority="108" stopIfTrue="1" operator="equal">
      <formula>0</formula>
    </cfRule>
  </conditionalFormatting>
  <conditionalFormatting sqref="AB16">
    <cfRule type="cellIs" dxfId="99" priority="107" stopIfTrue="1" operator="equal">
      <formula>0</formula>
    </cfRule>
  </conditionalFormatting>
  <conditionalFormatting sqref="T17:V19">
    <cfRule type="cellIs" dxfId="98" priority="105" stopIfTrue="1" operator="equal">
      <formula>0</formula>
    </cfRule>
  </conditionalFormatting>
  <conditionalFormatting sqref="W17:W19">
    <cfRule type="cellIs" dxfId="97" priority="104" stopIfTrue="1" operator="equal">
      <formula>0</formula>
    </cfRule>
  </conditionalFormatting>
  <conditionalFormatting sqref="AC17:AC19">
    <cfRule type="cellIs" dxfId="96" priority="103" stopIfTrue="1" operator="equal">
      <formula>0</formula>
    </cfRule>
  </conditionalFormatting>
  <conditionalFormatting sqref="AD17:AD19">
    <cfRule type="cellIs" dxfId="95" priority="102" stopIfTrue="1" operator="equal">
      <formula>0</formula>
    </cfRule>
  </conditionalFormatting>
  <conditionalFormatting sqref="AE17:AE19">
    <cfRule type="cellIs" dxfId="94" priority="101" stopIfTrue="1" operator="equal">
      <formula>0</formula>
    </cfRule>
  </conditionalFormatting>
  <conditionalFormatting sqref="AA17:AA19">
    <cfRule type="cellIs" dxfId="93" priority="100" stopIfTrue="1" operator="equal">
      <formula>0</formula>
    </cfRule>
  </conditionalFormatting>
  <conditionalFormatting sqref="P54:P55 P43:P51 P17:P30">
    <cfRule type="cellIs" dxfId="92" priority="99" stopIfTrue="1" operator="equal">
      <formula>0</formula>
    </cfRule>
  </conditionalFormatting>
  <conditionalFormatting sqref="P37">
    <cfRule type="cellIs" dxfId="91" priority="98" stopIfTrue="1" operator="equal">
      <formula>0</formula>
    </cfRule>
  </conditionalFormatting>
  <conditionalFormatting sqref="P38">
    <cfRule type="cellIs" dxfId="90" priority="97" stopIfTrue="1" operator="equal">
      <formula>0</formula>
    </cfRule>
  </conditionalFormatting>
  <conditionalFormatting sqref="P31:P34">
    <cfRule type="cellIs" dxfId="89" priority="96" stopIfTrue="1" operator="equal">
      <formula>0</formula>
    </cfRule>
  </conditionalFormatting>
  <conditionalFormatting sqref="P35">
    <cfRule type="cellIs" dxfId="88" priority="95" stopIfTrue="1" operator="equal">
      <formula>0</formula>
    </cfRule>
  </conditionalFormatting>
  <conditionalFormatting sqref="P39:P41">
    <cfRule type="cellIs" dxfId="87" priority="94" stopIfTrue="1" operator="equal">
      <formula>0</formula>
    </cfRule>
  </conditionalFormatting>
  <conditionalFormatting sqref="P52:P53">
    <cfRule type="cellIs" dxfId="86" priority="93" stopIfTrue="1" operator="equal">
      <formula>0</formula>
    </cfRule>
  </conditionalFormatting>
  <conditionalFormatting sqref="P11 P14">
    <cfRule type="cellIs" dxfId="85" priority="92" stopIfTrue="1" operator="equal">
      <formula>0</formula>
    </cfRule>
  </conditionalFormatting>
  <conditionalFormatting sqref="P10">
    <cfRule type="cellIs" dxfId="84" priority="91" stopIfTrue="1" operator="equal">
      <formula>0</formula>
    </cfRule>
  </conditionalFormatting>
  <conditionalFormatting sqref="P12">
    <cfRule type="cellIs" dxfId="83" priority="90" stopIfTrue="1" operator="equal">
      <formula>0</formula>
    </cfRule>
  </conditionalFormatting>
  <conditionalFormatting sqref="P15">
    <cfRule type="cellIs" dxfId="82" priority="89" stopIfTrue="1" operator="equal">
      <formula>0</formula>
    </cfRule>
  </conditionalFormatting>
  <conditionalFormatting sqref="P16">
    <cfRule type="cellIs" dxfId="81" priority="88" stopIfTrue="1" operator="equal">
      <formula>0</formula>
    </cfRule>
  </conditionalFormatting>
  <conditionalFormatting sqref="S13 H13:I13">
    <cfRule type="cellIs" dxfId="80" priority="87" stopIfTrue="1" operator="equal">
      <formula>0</formula>
    </cfRule>
  </conditionalFormatting>
  <conditionalFormatting sqref="AF13 F13">
    <cfRule type="cellIs" dxfId="79" priority="86" stopIfTrue="1" operator="equal">
      <formula>0</formula>
    </cfRule>
  </conditionalFormatting>
  <conditionalFormatting sqref="G13">
    <cfRule type="cellIs" dxfId="78" priority="85" stopIfTrue="1" operator="equal">
      <formula>0</formula>
    </cfRule>
  </conditionalFormatting>
  <conditionalFormatting sqref="J13">
    <cfRule type="cellIs" dxfId="77" priority="84" stopIfTrue="1" operator="equal">
      <formula>0</formula>
    </cfRule>
  </conditionalFormatting>
  <conditionalFormatting sqref="K13">
    <cfRule type="cellIs" dxfId="76" priority="83" stopIfTrue="1" operator="equal">
      <formula>0</formula>
    </cfRule>
  </conditionalFormatting>
  <conditionalFormatting sqref="L13">
    <cfRule type="cellIs" dxfId="75" priority="82" stopIfTrue="1" operator="equal">
      <formula>0</formula>
    </cfRule>
  </conditionalFormatting>
  <conditionalFormatting sqref="M13">
    <cfRule type="cellIs" dxfId="74" priority="81" stopIfTrue="1" operator="equal">
      <formula>0</formula>
    </cfRule>
  </conditionalFormatting>
  <conditionalFormatting sqref="N13">
    <cfRule type="cellIs" dxfId="73" priority="80" stopIfTrue="1" operator="equal">
      <formula>0</formula>
    </cfRule>
  </conditionalFormatting>
  <conditionalFormatting sqref="U13">
    <cfRule type="cellIs" dxfId="72" priority="76" stopIfTrue="1" operator="equal">
      <formula>0</formula>
    </cfRule>
  </conditionalFormatting>
  <conditionalFormatting sqref="O13">
    <cfRule type="cellIs" dxfId="71" priority="78" stopIfTrue="1" operator="equal">
      <formula>0</formula>
    </cfRule>
  </conditionalFormatting>
  <conditionalFormatting sqref="T13">
    <cfRule type="cellIs" dxfId="70" priority="77" stopIfTrue="1" operator="equal">
      <formula>0</formula>
    </cfRule>
  </conditionalFormatting>
  <conditionalFormatting sqref="V13">
    <cfRule type="cellIs" dxfId="69" priority="75" stopIfTrue="1" operator="equal">
      <formula>0</formula>
    </cfRule>
  </conditionalFormatting>
  <conditionalFormatting sqref="W13">
    <cfRule type="cellIs" dxfId="68" priority="74" stopIfTrue="1" operator="equal">
      <formula>0</formula>
    </cfRule>
  </conditionalFormatting>
  <conditionalFormatting sqref="AD13">
    <cfRule type="cellIs" dxfId="67" priority="73" stopIfTrue="1" operator="equal">
      <formula>0</formula>
    </cfRule>
  </conditionalFormatting>
  <conditionalFormatting sqref="AE13">
    <cfRule type="cellIs" dxfId="66" priority="72" stopIfTrue="1" operator="equal">
      <formula>0</formula>
    </cfRule>
  </conditionalFormatting>
  <conditionalFormatting sqref="AC13">
    <cfRule type="cellIs" dxfId="65" priority="71" stopIfTrue="1" operator="equal">
      <formula>0</formula>
    </cfRule>
  </conditionalFormatting>
  <conditionalFormatting sqref="X13">
    <cfRule type="cellIs" dxfId="64" priority="70" stopIfTrue="1" operator="equal">
      <formula>0</formula>
    </cfRule>
  </conditionalFormatting>
  <conditionalFormatting sqref="AA13">
    <cfRule type="cellIs" dxfId="63" priority="69" stopIfTrue="1" operator="equal">
      <formula>0</formula>
    </cfRule>
  </conditionalFormatting>
  <conditionalFormatting sqref="AB13">
    <cfRule type="cellIs" dxfId="62" priority="68" stopIfTrue="1" operator="equal">
      <formula>0</formula>
    </cfRule>
  </conditionalFormatting>
  <conditionalFormatting sqref="Y13">
    <cfRule type="cellIs" dxfId="61" priority="67" stopIfTrue="1" operator="equal">
      <formula>0</formula>
    </cfRule>
  </conditionalFormatting>
  <conditionalFormatting sqref="Z13">
    <cfRule type="cellIs" dxfId="60" priority="66" stopIfTrue="1" operator="equal">
      <formula>0</formula>
    </cfRule>
  </conditionalFormatting>
  <conditionalFormatting sqref="P13">
    <cfRule type="cellIs" dxfId="59" priority="65" stopIfTrue="1" operator="equal">
      <formula>0</formula>
    </cfRule>
  </conditionalFormatting>
  <conditionalFormatting sqref="Q13">
    <cfRule type="cellIs" dxfId="58" priority="64" stopIfTrue="1" operator="equal">
      <formula>0</formula>
    </cfRule>
  </conditionalFormatting>
  <conditionalFormatting sqref="Q14">
    <cfRule type="cellIs" dxfId="57" priority="63" stopIfTrue="1" operator="equal">
      <formula>0</formula>
    </cfRule>
  </conditionalFormatting>
  <conditionalFormatting sqref="S15">
    <cfRule type="cellIs" dxfId="56" priority="62" stopIfTrue="1" operator="equal">
      <formula>0</formula>
    </cfRule>
  </conditionalFormatting>
  <conditionalFormatting sqref="R29 R51 R43:R48">
    <cfRule type="cellIs" dxfId="55" priority="61" stopIfTrue="1" operator="equal">
      <formula>0</formula>
    </cfRule>
  </conditionalFormatting>
  <conditionalFormatting sqref="R49:R50">
    <cfRule type="cellIs" dxfId="54" priority="60" stopIfTrue="1" operator="equal">
      <formula>0</formula>
    </cfRule>
  </conditionalFormatting>
  <conditionalFormatting sqref="R54:R55">
    <cfRule type="cellIs" dxfId="53" priority="59" stopIfTrue="1" operator="equal">
      <formula>0</formula>
    </cfRule>
  </conditionalFormatting>
  <conditionalFormatting sqref="R20">
    <cfRule type="cellIs" dxfId="52" priority="58" stopIfTrue="1" operator="equal">
      <formula>0</formula>
    </cfRule>
  </conditionalFormatting>
  <conditionalFormatting sqref="R21 R26">
    <cfRule type="cellIs" dxfId="51" priority="57" stopIfTrue="1" operator="equal">
      <formula>0</formula>
    </cfRule>
  </conditionalFormatting>
  <conditionalFormatting sqref="R24">
    <cfRule type="cellIs" dxfId="50" priority="56" stopIfTrue="1" operator="equal">
      <formula>0</formula>
    </cfRule>
  </conditionalFormatting>
  <conditionalFormatting sqref="R25">
    <cfRule type="cellIs" dxfId="49" priority="55" stopIfTrue="1" operator="equal">
      <formula>0</formula>
    </cfRule>
  </conditionalFormatting>
  <conditionalFormatting sqref="R22">
    <cfRule type="cellIs" dxfId="48" priority="54" stopIfTrue="1" operator="equal">
      <formula>0</formula>
    </cfRule>
  </conditionalFormatting>
  <conditionalFormatting sqref="R23">
    <cfRule type="cellIs" dxfId="47" priority="53" stopIfTrue="1" operator="equal">
      <formula>0</formula>
    </cfRule>
  </conditionalFormatting>
  <conditionalFormatting sqref="R30">
    <cfRule type="cellIs" dxfId="46" priority="52" stopIfTrue="1" operator="equal">
      <formula>0</formula>
    </cfRule>
  </conditionalFormatting>
  <conditionalFormatting sqref="R27">
    <cfRule type="cellIs" dxfId="45" priority="50" stopIfTrue="1" operator="equal">
      <formula>0</formula>
    </cfRule>
  </conditionalFormatting>
  <conditionalFormatting sqref="R28">
    <cfRule type="cellIs" dxfId="44" priority="51" stopIfTrue="1" operator="equal">
      <formula>0</formula>
    </cfRule>
  </conditionalFormatting>
  <conditionalFormatting sqref="R37">
    <cfRule type="cellIs" dxfId="43" priority="49" stopIfTrue="1" operator="equal">
      <formula>0</formula>
    </cfRule>
  </conditionalFormatting>
  <conditionalFormatting sqref="R38">
    <cfRule type="cellIs" dxfId="42" priority="48" stopIfTrue="1" operator="equal">
      <formula>0</formula>
    </cfRule>
  </conditionalFormatting>
  <conditionalFormatting sqref="R31">
    <cfRule type="cellIs" dxfId="41" priority="47" stopIfTrue="1" operator="equal">
      <formula>0</formula>
    </cfRule>
  </conditionalFormatting>
  <conditionalFormatting sqref="R34">
    <cfRule type="cellIs" dxfId="40" priority="46" stopIfTrue="1" operator="equal">
      <formula>0</formula>
    </cfRule>
  </conditionalFormatting>
  <conditionalFormatting sqref="R32">
    <cfRule type="cellIs" dxfId="39" priority="45" stopIfTrue="1" operator="equal">
      <formula>0</formula>
    </cfRule>
  </conditionalFormatting>
  <conditionalFormatting sqref="R33">
    <cfRule type="cellIs" dxfId="38" priority="44" stopIfTrue="1" operator="equal">
      <formula>0</formula>
    </cfRule>
  </conditionalFormatting>
  <conditionalFormatting sqref="R35">
    <cfRule type="cellIs" dxfId="37" priority="43" stopIfTrue="1" operator="equal">
      <formula>0</formula>
    </cfRule>
  </conditionalFormatting>
  <conditionalFormatting sqref="R40">
    <cfRule type="cellIs" dxfId="36" priority="42" stopIfTrue="1" operator="equal">
      <formula>0</formula>
    </cfRule>
  </conditionalFormatting>
  <conditionalFormatting sqref="R41">
    <cfRule type="cellIs" dxfId="35" priority="41" stopIfTrue="1" operator="equal">
      <formula>0</formula>
    </cfRule>
  </conditionalFormatting>
  <conditionalFormatting sqref="R39">
    <cfRule type="cellIs" dxfId="34" priority="40" stopIfTrue="1" operator="equal">
      <formula>0</formula>
    </cfRule>
  </conditionalFormatting>
  <conditionalFormatting sqref="R52:R53">
    <cfRule type="cellIs" dxfId="33" priority="39" stopIfTrue="1" operator="equal">
      <formula>0</formula>
    </cfRule>
  </conditionalFormatting>
  <conditionalFormatting sqref="R12 R14">
    <cfRule type="cellIs" dxfId="32" priority="38" stopIfTrue="1" operator="equal">
      <formula>0</formula>
    </cfRule>
  </conditionalFormatting>
  <conditionalFormatting sqref="R16">
    <cfRule type="cellIs" dxfId="31" priority="37" stopIfTrue="1" operator="equal">
      <formula>0</formula>
    </cfRule>
  </conditionalFormatting>
  <conditionalFormatting sqref="R15">
    <cfRule type="cellIs" dxfId="30" priority="36" stopIfTrue="1" operator="equal">
      <formula>0</formula>
    </cfRule>
  </conditionalFormatting>
  <conditionalFormatting sqref="R10">
    <cfRule type="cellIs" dxfId="29" priority="35" stopIfTrue="1" operator="equal">
      <formula>0</formula>
    </cfRule>
  </conditionalFormatting>
  <conditionalFormatting sqref="R17:R19">
    <cfRule type="cellIs" dxfId="28" priority="34" stopIfTrue="1" operator="equal">
      <formula>0</formula>
    </cfRule>
  </conditionalFormatting>
  <conditionalFormatting sqref="R13">
    <cfRule type="cellIs" dxfId="27" priority="33" stopIfTrue="1" operator="equal">
      <formula>0</formula>
    </cfRule>
  </conditionalFormatting>
  <conditionalFormatting sqref="R11">
    <cfRule type="cellIs" dxfId="26" priority="32" stopIfTrue="1" operator="equal">
      <formula>0</formula>
    </cfRule>
  </conditionalFormatting>
  <conditionalFormatting sqref="AB15">
    <cfRule type="cellIs" dxfId="25" priority="31" stopIfTrue="1" operator="equal">
      <formula>0</formula>
    </cfRule>
  </conditionalFormatting>
  <conditionalFormatting sqref="X30">
    <cfRule type="cellIs" dxfId="24" priority="30" stopIfTrue="1" operator="equal">
      <formula>0</formula>
    </cfRule>
  </conditionalFormatting>
  <conditionalFormatting sqref="X31">
    <cfRule type="cellIs" dxfId="23" priority="29" stopIfTrue="1" operator="equal">
      <formula>0</formula>
    </cfRule>
  </conditionalFormatting>
  <conditionalFormatting sqref="X34">
    <cfRule type="cellIs" dxfId="22" priority="28" stopIfTrue="1" operator="equal">
      <formula>0</formula>
    </cfRule>
  </conditionalFormatting>
  <conditionalFormatting sqref="X32">
    <cfRule type="cellIs" dxfId="21" priority="27" stopIfTrue="1" operator="equal">
      <formula>0</formula>
    </cfRule>
  </conditionalFormatting>
  <conditionalFormatting sqref="X33">
    <cfRule type="cellIs" dxfId="20" priority="26" stopIfTrue="1" operator="equal">
      <formula>0</formula>
    </cfRule>
  </conditionalFormatting>
  <conditionalFormatting sqref="X35">
    <cfRule type="cellIs" dxfId="19" priority="20" stopIfTrue="1" operator="equal">
      <formula>0</formula>
    </cfRule>
  </conditionalFormatting>
  <conditionalFormatting sqref="X37:X38">
    <cfRule type="cellIs" dxfId="18" priority="19" stopIfTrue="1" operator="equal">
      <formula>0</formula>
    </cfRule>
  </conditionalFormatting>
  <conditionalFormatting sqref="X40">
    <cfRule type="cellIs" dxfId="17" priority="18" stopIfTrue="1" operator="equal">
      <formula>0</formula>
    </cfRule>
  </conditionalFormatting>
  <conditionalFormatting sqref="X39">
    <cfRule type="cellIs" dxfId="16" priority="17" stopIfTrue="1" operator="equal">
      <formula>0</formula>
    </cfRule>
  </conditionalFormatting>
  <conditionalFormatting sqref="X41">
    <cfRule type="cellIs" dxfId="15" priority="16" stopIfTrue="1" operator="equal">
      <formula>0</formula>
    </cfRule>
  </conditionalFormatting>
  <conditionalFormatting sqref="X54">
    <cfRule type="cellIs" dxfId="14" priority="14" stopIfTrue="1" operator="equal">
      <formula>0</formula>
    </cfRule>
  </conditionalFormatting>
  <conditionalFormatting sqref="X55">
    <cfRule type="cellIs" dxfId="13" priority="15" stopIfTrue="1" operator="equal">
      <formula>0</formula>
    </cfRule>
  </conditionalFormatting>
  <conditionalFormatting sqref="X49">
    <cfRule type="cellIs" dxfId="12" priority="12" stopIfTrue="1" operator="equal">
      <formula>0</formula>
    </cfRule>
  </conditionalFormatting>
  <conditionalFormatting sqref="X50">
    <cfRule type="cellIs" dxfId="11" priority="13" stopIfTrue="1" operator="equal">
      <formula>0</formula>
    </cfRule>
  </conditionalFormatting>
  <conditionalFormatting sqref="H36:O36 Q36">
    <cfRule type="cellIs" dxfId="10" priority="11" stopIfTrue="1" operator="equal">
      <formula>0</formula>
    </cfRule>
  </conditionalFormatting>
  <conditionalFormatting sqref="F36">
    <cfRule type="cellIs" dxfId="9" priority="10" stopIfTrue="1" operator="equal">
      <formula>0</formula>
    </cfRule>
  </conditionalFormatting>
  <conditionalFormatting sqref="G36">
    <cfRule type="cellIs" dxfId="8" priority="9" stopIfTrue="1" operator="equal">
      <formula>0</formula>
    </cfRule>
  </conditionalFormatting>
  <conditionalFormatting sqref="P36">
    <cfRule type="cellIs" dxfId="7" priority="8" stopIfTrue="1" operator="equal">
      <formula>0</formula>
    </cfRule>
  </conditionalFormatting>
  <conditionalFormatting sqref="R36">
    <cfRule type="cellIs" dxfId="6" priority="7" stopIfTrue="1" operator="equal">
      <formula>0</formula>
    </cfRule>
  </conditionalFormatting>
  <conditionalFormatting sqref="H42:O42 Q42">
    <cfRule type="cellIs" dxfId="5" priority="6" stopIfTrue="1" operator="equal">
      <formula>0</formula>
    </cfRule>
  </conditionalFormatting>
  <conditionalFormatting sqref="F42">
    <cfRule type="cellIs" dxfId="4" priority="5" stopIfTrue="1" operator="equal">
      <formula>0</formula>
    </cfRule>
  </conditionalFormatting>
  <conditionalFormatting sqref="G42">
    <cfRule type="cellIs" dxfId="3" priority="4" stopIfTrue="1" operator="equal">
      <formula>0</formula>
    </cfRule>
  </conditionalFormatting>
  <conditionalFormatting sqref="P42">
    <cfRule type="cellIs" dxfId="2" priority="3" stopIfTrue="1" operator="equal">
      <formula>0</formula>
    </cfRule>
  </conditionalFormatting>
  <conditionalFormatting sqref="R42">
    <cfRule type="cellIs" dxfId="1" priority="2" stopIfTrue="1" operator="equal">
      <formula>0</formula>
    </cfRule>
  </conditionalFormatting>
  <conditionalFormatting sqref="AC10">
    <cfRule type="cellIs" dxfId="0" priority="1" stopIfTrue="1" operator="equal">
      <formula>0</formula>
    </cfRule>
  </conditionalFormatting>
  <pageMargins left="0.27559055118110237" right="3.937007874015748E-2" top="0.74803149606299213" bottom="0.74803149606299213" header="0.31496062992125984" footer="0.31496062992125984"/>
  <pageSetup paperSize="9" scale="70" orientation="landscape" r:id="rId1"/>
  <headerFooter alignWithMargins="0">
    <oddHeader>&amp;L&amp;"HGP創英角ｺﾞｼｯｸUB,標準"&amp;8（取り扱い注意）&amp;R&amp;8&amp;D　&amp;T　印刷</oddHeader>
    <oddFooter>&amp;C&amp;8&amp;P/&amp;N&amp;R&amp;"HGP創英角ｺﾞｼｯｸUB,標準"&amp;8&amp;Z&amp;F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業績点検</vt:lpstr>
      <vt:lpstr>業績点検!Print_Titles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cp:lastPrinted>2023-03-19T12:06:19Z</cp:lastPrinted>
  <dcterms:created xsi:type="dcterms:W3CDTF">2022-11-05T06:46:53Z</dcterms:created>
  <dcterms:modified xsi:type="dcterms:W3CDTF">2023-03-19T12:48:11Z</dcterms:modified>
</cp:coreProperties>
</file>